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6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workbookProtection workbookPassword="996B" lockStructure="1"/>
  <bookViews>
    <workbookView xWindow="-15" yWindow="6390" windowWidth="28830" windowHeight="6435" firstSheet="1" activeTab="4"/>
  </bookViews>
  <sheets>
    <sheet name="Biology A - H420" sheetId="1" r:id="rId1"/>
    <sheet name="Biology B (Adv Biology) - H422" sheetId="9" r:id="rId2"/>
    <sheet name="Chemistry A - H432" sheetId="10" r:id="rId3"/>
    <sheet name="Chemistry B (Salters) - H433" sheetId="11" r:id="rId4"/>
    <sheet name="Physics A - H556" sheetId="12" r:id="rId5"/>
    <sheet name="Physics B (Adv Physics) - H557" sheetId="13" r:id="rId6"/>
  </sheets>
  <definedNames>
    <definedName name="_xlnm.Print_Area" localSheetId="0">'Biology A - H420'!$A$7:$I$71</definedName>
    <definedName name="_xlnm.Print_Area" localSheetId="1">'Biology B (Adv Biology) - H422'!$A$7:$I$71</definedName>
    <definedName name="_xlnm.Print_Area" localSheetId="2">'Chemistry A - H432'!$A$7:$I$71</definedName>
    <definedName name="_xlnm.Print_Area" localSheetId="3">'Chemistry B (Salters) - H433'!$A$7:$I$71</definedName>
    <definedName name="_xlnm.Print_Area" localSheetId="4">'Physics A - H556'!$A$7:$I$71</definedName>
    <definedName name="_xlnm.Print_Area" localSheetId="5">'Physics B (Adv Physics) - H557'!$A$7:$I$71</definedName>
    <definedName name="_xlnm.Print_Titles" localSheetId="0">'Biology A - H420'!$1:$11</definedName>
    <definedName name="_xlnm.Print_Titles" localSheetId="1">'Biology B (Adv Biology) - H422'!$1:$11</definedName>
    <definedName name="_xlnm.Print_Titles" localSheetId="2">'Chemistry A - H432'!$1:$11</definedName>
    <definedName name="_xlnm.Print_Titles" localSheetId="3">'Chemistry B (Salters) - H433'!$1:$11</definedName>
    <definedName name="_xlnm.Print_Titles" localSheetId="4">'Physics A - H556'!$1:$11</definedName>
    <definedName name="_xlnm.Print_Titles" localSheetId="5">'Physics B (Adv Physics) - H557'!$1:$11</definedName>
  </definedNames>
  <calcPr calcId="145621"/>
</workbook>
</file>

<file path=xl/calcChain.xml><?xml version="1.0" encoding="utf-8"?>
<calcChain xmlns="http://schemas.openxmlformats.org/spreadsheetml/2006/main">
  <c r="H23" i="13" l="1"/>
  <c r="H22" i="13"/>
  <c r="H21" i="13"/>
  <c r="H20" i="13"/>
  <c r="H19" i="13"/>
  <c r="H18" i="13"/>
  <c r="H17" i="13"/>
  <c r="H23" i="12"/>
  <c r="H22" i="12"/>
  <c r="H21" i="12"/>
  <c r="H20" i="12"/>
  <c r="H19" i="12"/>
  <c r="H18" i="12"/>
  <c r="H17" i="12"/>
  <c r="H23" i="11"/>
  <c r="H22" i="11"/>
  <c r="H21" i="11"/>
  <c r="H20" i="11"/>
  <c r="H19" i="11"/>
  <c r="H18" i="11"/>
  <c r="H17" i="11"/>
  <c r="H23" i="10"/>
  <c r="H22" i="10"/>
  <c r="H21" i="10"/>
  <c r="H20" i="10"/>
  <c r="H19" i="10"/>
  <c r="H18" i="10"/>
  <c r="H17" i="10"/>
  <c r="H23" i="9"/>
  <c r="H22" i="9"/>
  <c r="H21" i="9"/>
  <c r="H20" i="9"/>
  <c r="H19" i="9"/>
  <c r="H18" i="9"/>
  <c r="H17" i="9"/>
  <c r="H23" i="1"/>
  <c r="H19" i="1"/>
  <c r="H20" i="1"/>
  <c r="H21" i="1"/>
  <c r="H22" i="1"/>
  <c r="H18" i="1"/>
  <c r="H17" i="1"/>
  <c r="D53" i="13" l="1"/>
  <c r="D52" i="13"/>
  <c r="D51" i="13"/>
  <c r="D50" i="13"/>
  <c r="D49" i="13"/>
  <c r="D48" i="13"/>
  <c r="D16" i="13"/>
  <c r="D53" i="12"/>
  <c r="D52" i="12"/>
  <c r="D51" i="12"/>
  <c r="D50" i="12"/>
  <c r="D49" i="12"/>
  <c r="D48" i="12"/>
  <c r="D16" i="12"/>
  <c r="D53" i="11"/>
  <c r="D52" i="11"/>
  <c r="D51" i="11"/>
  <c r="D50" i="11"/>
  <c r="D49" i="11"/>
  <c r="D48" i="11"/>
  <c r="D16" i="11"/>
  <c r="D53" i="10"/>
  <c r="D52" i="10"/>
  <c r="D51" i="10"/>
  <c r="D50" i="10"/>
  <c r="D49" i="10"/>
  <c r="D48" i="10"/>
  <c r="D16" i="10"/>
  <c r="D53" i="9"/>
  <c r="D52" i="9"/>
  <c r="D51" i="9"/>
  <c r="D50" i="9"/>
  <c r="D49" i="9"/>
  <c r="D48" i="9"/>
  <c r="D16" i="9"/>
  <c r="F23" i="12" l="1"/>
  <c r="F21" i="12"/>
  <c r="F19" i="12"/>
  <c r="F17" i="12"/>
  <c r="F22" i="12"/>
  <c r="F20" i="12"/>
  <c r="F18" i="12"/>
  <c r="F23" i="11"/>
  <c r="F21" i="11"/>
  <c r="F19" i="11"/>
  <c r="F17" i="11"/>
  <c r="F22" i="11"/>
  <c r="F20" i="11"/>
  <c r="F18" i="11"/>
  <c r="F23" i="10"/>
  <c r="F21" i="10"/>
  <c r="F19" i="10"/>
  <c r="F17" i="10"/>
  <c r="F22" i="10"/>
  <c r="F20" i="10"/>
  <c r="F18" i="10"/>
  <c r="F22" i="9"/>
  <c r="F20" i="9"/>
  <c r="F18" i="9"/>
  <c r="F23" i="9"/>
  <c r="F21" i="9"/>
  <c r="F19" i="9"/>
  <c r="F17" i="9"/>
  <c r="F21" i="13"/>
  <c r="F17" i="13"/>
  <c r="F23" i="13"/>
  <c r="F19" i="13"/>
  <c r="F20" i="13"/>
  <c r="F18" i="13"/>
  <c r="F22" i="13"/>
  <c r="D47" i="11"/>
  <c r="J24" i="13"/>
  <c r="D47" i="13"/>
  <c r="J24" i="12"/>
  <c r="D47" i="12"/>
  <c r="J24" i="11"/>
  <c r="J24" i="10"/>
  <c r="D47" i="10"/>
  <c r="J24" i="9"/>
  <c r="D47" i="9"/>
  <c r="D49" i="1"/>
  <c r="D50" i="1"/>
  <c r="D51" i="1"/>
  <c r="D52" i="1"/>
  <c r="D53" i="1"/>
  <c r="D48" i="1"/>
  <c r="D16" i="1"/>
  <c r="F51" i="13" l="1"/>
  <c r="F49" i="13"/>
  <c r="F48" i="13"/>
  <c r="F50" i="13"/>
  <c r="F53" i="13"/>
  <c r="F52" i="13"/>
  <c r="F52" i="12"/>
  <c r="F48" i="12"/>
  <c r="F51" i="12"/>
  <c r="F50" i="12"/>
  <c r="F53" i="12"/>
  <c r="F49" i="12"/>
  <c r="F51" i="11"/>
  <c r="F53" i="11"/>
  <c r="F52" i="11"/>
  <c r="F50" i="11"/>
  <c r="F49" i="11"/>
  <c r="F48" i="11"/>
  <c r="F53" i="10"/>
  <c r="F49" i="10"/>
  <c r="F52" i="10"/>
  <c r="F48" i="10"/>
  <c r="F51" i="10"/>
  <c r="F50" i="10"/>
  <c r="F51" i="9"/>
  <c r="F49" i="9"/>
  <c r="F52" i="9"/>
  <c r="F50" i="9"/>
  <c r="F53" i="9"/>
  <c r="F48" i="9"/>
  <c r="F21" i="1"/>
  <c r="F18" i="1"/>
  <c r="F19" i="1"/>
  <c r="F23" i="1"/>
  <c r="F20" i="1"/>
  <c r="F17" i="1"/>
  <c r="F22" i="1"/>
  <c r="D47" i="1"/>
  <c r="J24" i="1"/>
  <c r="F52" i="1" l="1"/>
  <c r="F50" i="1"/>
  <c r="F51" i="1"/>
  <c r="F53" i="1"/>
  <c r="F48" i="1"/>
  <c r="F49" i="1"/>
</calcChain>
</file>

<file path=xl/sharedStrings.xml><?xml version="1.0" encoding="utf-8"?>
<sst xmlns="http://schemas.openxmlformats.org/spreadsheetml/2006/main" count="312" uniqueCount="34">
  <si>
    <t>Specification Grade Breakdown</t>
  </si>
  <si>
    <t>All Grades</t>
  </si>
  <si>
    <t>A*</t>
  </si>
  <si>
    <t>Number of</t>
  </si>
  <si>
    <t>candidates</t>
  </si>
  <si>
    <t>Centre</t>
  </si>
  <si>
    <t>OCR</t>
  </si>
  <si>
    <t>National</t>
  </si>
  <si>
    <t>proportion</t>
  </si>
  <si>
    <t>-</t>
  </si>
  <si>
    <t>Qualification:</t>
  </si>
  <si>
    <t>Advanced GCE</t>
  </si>
  <si>
    <t>Series:</t>
  </si>
  <si>
    <t xml:space="preserve">  Grades</t>
  </si>
  <si>
    <t>ç</t>
  </si>
  <si>
    <t>at centre within the dotted area</t>
  </si>
  <si>
    <r>
      <t xml:space="preserve">Enter the </t>
    </r>
    <r>
      <rPr>
        <b/>
        <u/>
        <sz val="14"/>
        <color rgb="FFFF0000"/>
        <rFont val="Calibri"/>
        <family val="2"/>
        <scheme val="minor"/>
      </rPr>
      <t>Number</t>
    </r>
    <r>
      <rPr>
        <b/>
        <sz val="14"/>
        <color rgb="FFFF0000"/>
        <rFont val="Calibri"/>
        <family val="2"/>
        <scheme val="minor"/>
      </rPr>
      <t xml:space="preserve"> of Candidates</t>
    </r>
  </si>
  <si>
    <r>
      <t>(</t>
    </r>
    <r>
      <rPr>
        <b/>
        <u/>
        <sz val="14"/>
        <color rgb="FFFF0000"/>
        <rFont val="Calibri"/>
        <family val="2"/>
        <scheme val="minor"/>
      </rPr>
      <t>not</t>
    </r>
    <r>
      <rPr>
        <b/>
        <sz val="14"/>
        <color rgb="FFFF0000"/>
        <rFont val="Calibri"/>
        <family val="2"/>
        <scheme val="minor"/>
      </rPr>
      <t xml:space="preserve"> the Cumulative Number)</t>
    </r>
  </si>
  <si>
    <r>
      <rPr>
        <b/>
        <sz val="14"/>
        <color theme="1"/>
        <rFont val="Calibri"/>
        <family val="2"/>
        <scheme val="minor"/>
      </rPr>
      <t>Specification:</t>
    </r>
    <r>
      <rPr>
        <sz val="14"/>
        <color theme="1"/>
        <rFont val="Calibri"/>
        <family val="2"/>
        <scheme val="minor"/>
      </rPr>
      <t xml:space="preserve"> </t>
    </r>
  </si>
  <si>
    <t>Biology A</t>
  </si>
  <si>
    <t>Chemistry A</t>
  </si>
  <si>
    <t>Physics A</t>
  </si>
  <si>
    <t>per grade</t>
  </si>
  <si>
    <t>by grade</t>
  </si>
  <si>
    <t>A</t>
  </si>
  <si>
    <t>B</t>
  </si>
  <si>
    <t>C</t>
  </si>
  <si>
    <t>D</t>
  </si>
  <si>
    <t>E</t>
  </si>
  <si>
    <t>U</t>
  </si>
  <si>
    <t>Cumulative</t>
  </si>
  <si>
    <t>Chemistry B (Salters)</t>
  </si>
  <si>
    <t>Physics B (Adv Physics)</t>
  </si>
  <si>
    <t>Biology B (Adv Biology)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</si>
</sst>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\ &quot;%&quot;"/>
  </numFmts>
  <fonts count="13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6"/>
      <color theme="1"/>
      <name val="Wingdings"/>
      <charset val="2"/>
    </font>
    <font>
      <b/>
      <sz val="14"/>
      <color rgb="FFFF0000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b/>
      <u/>
      <sz val="14"/>
      <color rgb="FFFF0000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name val="Calibri"/>
      <family val="2"/>
      <scheme val="minor"/>
    </font>
    <font>
      <sz val="59"/>
      <color theme="1"/>
      <name val="Bauhaus 93"/>
      <family val="5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mediumDashed">
        <color theme="1"/>
      </left>
      <right style="mediumDashed">
        <color theme="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Dashed">
        <color theme="1"/>
      </left>
      <right style="mediumDashed">
        <color theme="1"/>
      </right>
      <top style="thin">
        <color theme="0" tint="-0.24994659260841701"/>
      </top>
      <bottom style="mediumDashed">
        <color theme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Dashed">
        <color theme="1"/>
      </left>
      <right style="mediumDashed">
        <color theme="1"/>
      </right>
      <top style="thin">
        <color theme="0" tint="-0.24994659260841701"/>
      </top>
      <bottom/>
      <diagonal/>
    </border>
    <border>
      <left style="mediumDashed">
        <color theme="1"/>
      </left>
      <right style="mediumDashed">
        <color theme="1"/>
      </right>
      <top/>
      <bottom style="thin">
        <color theme="0" tint="-0.24994659260841701"/>
      </bottom>
      <diagonal/>
    </border>
    <border>
      <left/>
      <right/>
      <top/>
      <bottom style="mediumDashed">
        <color theme="1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4" borderId="0" xfId="0" applyFill="1"/>
    <xf numFmtId="0" fontId="1" fillId="4" borderId="0" xfId="0" applyFont="1" applyFill="1"/>
    <xf numFmtId="0" fontId="2" fillId="4" borderId="0" xfId="0" applyFont="1" applyFill="1"/>
    <xf numFmtId="0" fontId="1" fillId="4" borderId="0" xfId="0" applyFont="1" applyFill="1" applyAlignment="1">
      <alignment horizontal="left"/>
    </xf>
    <xf numFmtId="17" fontId="1" fillId="4" borderId="0" xfId="0" applyNumberFormat="1" applyFont="1" applyFill="1" applyAlignment="1">
      <alignment horizontal="left"/>
    </xf>
    <xf numFmtId="0" fontId="2" fillId="3" borderId="0" xfId="0" applyFont="1" applyFill="1"/>
    <xf numFmtId="0" fontId="1" fillId="3" borderId="0" xfId="0" applyFont="1" applyFill="1"/>
    <xf numFmtId="0" fontId="3" fillId="4" borderId="0" xfId="0" applyFont="1" applyFill="1"/>
    <xf numFmtId="0" fontId="0" fillId="4" borderId="0" xfId="0" applyFont="1" applyFill="1" applyAlignment="1">
      <alignment vertical="center"/>
    </xf>
    <xf numFmtId="0" fontId="0" fillId="4" borderId="0" xfId="0" quotePrefix="1" applyFont="1" applyFill="1" applyAlignment="1">
      <alignment horizontal="left" vertical="center"/>
    </xf>
    <xf numFmtId="0" fontId="0" fillId="4" borderId="1" xfId="0" applyFont="1" applyFill="1" applyBorder="1" applyAlignment="1">
      <alignment vertical="center"/>
    </xf>
    <xf numFmtId="164" fontId="0" fillId="4" borderId="1" xfId="0" applyNumberFormat="1" applyFont="1" applyFill="1" applyBorder="1" applyAlignment="1">
      <alignment horizontal="left" vertical="center"/>
    </xf>
    <xf numFmtId="0" fontId="5" fillId="4" borderId="0" xfId="0" applyFont="1" applyFill="1" applyAlignment="1">
      <alignment horizontal="right" vertical="center"/>
    </xf>
    <xf numFmtId="0" fontId="4" fillId="4" borderId="2" xfId="0" applyFont="1" applyFill="1" applyBorder="1" applyAlignment="1" applyProtection="1">
      <alignment horizontal="left" vertical="center"/>
      <protection locked="0"/>
    </xf>
    <xf numFmtId="0" fontId="0" fillId="4" borderId="0" xfId="0" quotePrefix="1" applyFont="1" applyFill="1" applyAlignment="1" applyProtection="1">
      <alignment horizontal="left" vertical="center"/>
      <protection hidden="1"/>
    </xf>
    <xf numFmtId="164" fontId="0" fillId="4" borderId="1" xfId="0" applyNumberFormat="1" applyFont="1" applyFill="1" applyBorder="1" applyAlignment="1" applyProtection="1">
      <alignment horizontal="left" vertical="center"/>
      <protection hidden="1"/>
    </xf>
    <xf numFmtId="0" fontId="4" fillId="4" borderId="0" xfId="0" applyFont="1" applyFill="1" applyProtection="1">
      <protection hidden="1"/>
    </xf>
    <xf numFmtId="0" fontId="4" fillId="4" borderId="12" xfId="0" applyFont="1" applyFill="1" applyBorder="1" applyAlignment="1" applyProtection="1">
      <alignment horizontal="left" vertical="center"/>
      <protection locked="0"/>
    </xf>
    <xf numFmtId="0" fontId="4" fillId="4" borderId="13" xfId="0" applyFont="1" applyFill="1" applyBorder="1" applyAlignment="1" applyProtection="1">
      <alignment horizontal="left" vertical="center"/>
      <protection locked="0"/>
    </xf>
    <xf numFmtId="164" fontId="9" fillId="4" borderId="0" xfId="0" applyNumberFormat="1" applyFont="1" applyFill="1"/>
    <xf numFmtId="164" fontId="0" fillId="4" borderId="0" xfId="0" applyNumberFormat="1" applyFill="1"/>
    <xf numFmtId="0" fontId="7" fillId="4" borderId="14" xfId="0" applyFont="1" applyFill="1" applyBorder="1" applyAlignment="1" applyProtection="1">
      <alignment horizontal="left" vertical="center"/>
      <protection hidden="1"/>
    </xf>
    <xf numFmtId="0" fontId="11" fillId="4" borderId="0" xfId="0" applyFont="1" applyFill="1" applyBorder="1" applyAlignment="1" applyProtection="1">
      <alignment horizontal="left" vertical="center"/>
      <protection hidden="1"/>
    </xf>
    <xf numFmtId="0" fontId="0" fillId="4" borderId="0" xfId="0" applyFont="1" applyFill="1" applyAlignment="1" applyProtection="1">
      <alignment vertical="center"/>
      <protection hidden="1"/>
    </xf>
    <xf numFmtId="0" fontId="10" fillId="4" borderId="1" xfId="0" applyFont="1" applyFill="1" applyBorder="1" applyAlignment="1" applyProtection="1">
      <alignment horizontal="left" vertical="center"/>
      <protection hidden="1"/>
    </xf>
    <xf numFmtId="0" fontId="0" fillId="4" borderId="1" xfId="0" applyFont="1" applyFill="1" applyBorder="1" applyAlignment="1" applyProtection="1">
      <alignment vertical="center"/>
      <protection hidden="1"/>
    </xf>
    <xf numFmtId="0" fontId="4" fillId="0" borderId="3" xfId="0" applyFont="1" applyBorder="1" applyAlignment="1" applyProtection="1">
      <alignment horizontal="left" vertical="center"/>
      <protection locked="0"/>
    </xf>
    <xf numFmtId="0" fontId="12" fillId="4" borderId="0" xfId="0" applyFont="1" applyFill="1" applyAlignment="1">
      <alignment horizontal="left" vertical="top"/>
    </xf>
    <xf numFmtId="0" fontId="6" fillId="2" borderId="4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1" xfId="0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</cellXfs>
  <cellStyles count="1">
    <cellStyle name="Normal" xfId="0" builtinId="0"/>
  </cellStyles>
  <dxfs count="72">
    <dxf>
      <font>
        <b val="0"/>
        <i val="0"/>
        <color theme="1"/>
      </font>
      <fill>
        <patternFill>
          <bgColor theme="0"/>
        </patternFill>
      </fill>
      <border>
        <left/>
        <right/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color theme="0"/>
      </font>
      <fill>
        <patternFill>
          <bgColor theme="0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color theme="1"/>
      </font>
      <fill>
        <patternFill>
          <bgColor theme="0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color theme="0"/>
      </font>
      <fill>
        <patternFill>
          <bgColor theme="0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color theme="0"/>
      </font>
      <fill>
        <patternFill>
          <bgColor theme="0"/>
        </patternFill>
      </fill>
      <border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color theme="1"/>
      </font>
      <border>
        <left/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color theme="1"/>
      </font>
      <border>
        <left/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color theme="1"/>
      </font>
      <border>
        <left/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color theme="1"/>
      </font>
      <border>
        <left/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color theme="1"/>
      </font>
      <border>
        <left/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color theme="0"/>
      </font>
    </dxf>
    <dxf>
      <font>
        <b val="0"/>
        <i val="0"/>
        <color theme="1"/>
      </font>
      <border>
        <left/>
        <right/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color theme="1"/>
      </font>
      <fill>
        <patternFill>
          <bgColor theme="0"/>
        </patternFill>
      </fill>
      <border>
        <left/>
        <right/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color theme="0"/>
      </font>
      <fill>
        <patternFill>
          <bgColor theme="0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color theme="1"/>
      </font>
      <fill>
        <patternFill>
          <bgColor theme="0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color theme="0"/>
      </font>
      <fill>
        <patternFill>
          <bgColor theme="0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color theme="0"/>
      </font>
      <fill>
        <patternFill>
          <bgColor theme="0"/>
        </patternFill>
      </fill>
      <border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color theme="1"/>
      </font>
      <border>
        <left/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color theme="1"/>
      </font>
      <border>
        <left/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color theme="1"/>
      </font>
      <border>
        <left/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color theme="1"/>
      </font>
      <border>
        <left/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color theme="1"/>
      </font>
      <border>
        <left/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color theme="0"/>
      </font>
    </dxf>
    <dxf>
      <font>
        <b val="0"/>
        <i val="0"/>
        <color theme="1"/>
      </font>
      <border>
        <left/>
        <right/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color theme="1"/>
      </font>
      <fill>
        <patternFill>
          <bgColor theme="0"/>
        </patternFill>
      </fill>
      <border>
        <left/>
        <right/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color theme="0"/>
      </font>
      <fill>
        <patternFill>
          <bgColor theme="0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color theme="1"/>
      </font>
      <fill>
        <patternFill>
          <bgColor theme="0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color theme="0"/>
      </font>
      <fill>
        <patternFill>
          <bgColor theme="0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color theme="0"/>
      </font>
      <fill>
        <patternFill>
          <bgColor theme="0"/>
        </patternFill>
      </fill>
      <border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color theme="1"/>
      </font>
      <border>
        <left/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color theme="1"/>
      </font>
      <border>
        <left/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color theme="1"/>
      </font>
      <border>
        <left/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color theme="1"/>
      </font>
      <border>
        <left/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color theme="1"/>
      </font>
      <border>
        <left/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color theme="0"/>
      </font>
    </dxf>
    <dxf>
      <font>
        <b val="0"/>
        <i val="0"/>
        <color theme="1"/>
      </font>
      <border>
        <left/>
        <right/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color theme="1"/>
      </font>
      <fill>
        <patternFill>
          <bgColor theme="0"/>
        </patternFill>
      </fill>
      <border>
        <left/>
        <right/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color theme="0"/>
      </font>
      <fill>
        <patternFill>
          <bgColor theme="0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color theme="1"/>
      </font>
      <fill>
        <patternFill>
          <bgColor theme="0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color theme="0"/>
      </font>
      <fill>
        <patternFill>
          <bgColor theme="0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color theme="0"/>
      </font>
      <fill>
        <patternFill>
          <bgColor theme="0"/>
        </patternFill>
      </fill>
      <border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color theme="1"/>
      </font>
      <border>
        <left/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color theme="1"/>
      </font>
      <border>
        <left/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color theme="1"/>
      </font>
      <border>
        <left/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color theme="1"/>
      </font>
      <border>
        <left/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color theme="1"/>
      </font>
      <border>
        <left/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color theme="0"/>
      </font>
    </dxf>
    <dxf>
      <font>
        <b val="0"/>
        <i val="0"/>
        <color theme="1"/>
      </font>
      <border>
        <left/>
        <right/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color theme="1"/>
      </font>
      <fill>
        <patternFill>
          <bgColor theme="0"/>
        </patternFill>
      </fill>
      <border>
        <left/>
        <right/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color theme="0"/>
      </font>
      <fill>
        <patternFill>
          <bgColor theme="0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color theme="1"/>
      </font>
      <fill>
        <patternFill>
          <bgColor theme="0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color theme="0"/>
      </font>
      <fill>
        <patternFill>
          <bgColor theme="0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color theme="0"/>
      </font>
      <fill>
        <patternFill>
          <bgColor theme="0"/>
        </patternFill>
      </fill>
      <border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color theme="1"/>
      </font>
      <border>
        <left/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color theme="1"/>
      </font>
      <border>
        <left/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color theme="1"/>
      </font>
      <border>
        <left/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color theme="1"/>
      </font>
      <border>
        <left/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color theme="1"/>
      </font>
      <border>
        <left/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color theme="0"/>
      </font>
    </dxf>
    <dxf>
      <font>
        <b val="0"/>
        <i val="0"/>
        <color theme="1"/>
      </font>
      <border>
        <left/>
        <right/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color theme="1"/>
      </font>
      <fill>
        <patternFill>
          <bgColor theme="0"/>
        </patternFill>
      </fill>
      <border>
        <left/>
        <right/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color theme="0"/>
      </font>
      <fill>
        <patternFill>
          <bgColor theme="0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color theme="1"/>
      </font>
      <fill>
        <patternFill>
          <bgColor theme="0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color theme="0"/>
      </font>
      <fill>
        <patternFill>
          <bgColor theme="0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color theme="0"/>
      </font>
      <fill>
        <patternFill>
          <bgColor theme="0"/>
        </patternFill>
      </fill>
      <border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color theme="1"/>
      </font>
      <border>
        <left/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color theme="1"/>
      </font>
      <border>
        <left/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color theme="1"/>
      </font>
      <border>
        <left/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color theme="1"/>
      </font>
      <border>
        <left/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color theme="1"/>
      </font>
      <border>
        <left/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color theme="0"/>
      </font>
    </dxf>
    <dxf>
      <font>
        <b val="0"/>
        <i val="0"/>
        <color theme="1"/>
      </font>
      <border>
        <left/>
        <right/>
        <top style="thin">
          <color theme="0" tint="-0.24994659260841701"/>
        </top>
        <bottom style="thin">
          <color theme="0" tint="-0.2499465926084170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 sz="1600"/>
              <a:t>Number</a:t>
            </a:r>
            <a:r>
              <a:rPr lang="en-GB" sz="1600" baseline="0"/>
              <a:t> of Candidates per grade</a:t>
            </a:r>
            <a:endParaRPr lang="en-GB" sz="16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3"/>
          <c:order val="0"/>
          <c:tx>
            <c:v>Centre Prop</c:v>
          </c:tx>
          <c:spPr>
            <a:solidFill>
              <a:schemeClr val="accent1">
                <a:lumMod val="75000"/>
              </a:schemeClr>
            </a:solidFill>
            <a:effectLst>
              <a:glow rad="63500">
                <a:schemeClr val="accent1">
                  <a:satMod val="175000"/>
                  <a:alpha val="40000"/>
                </a:schemeClr>
              </a:glow>
              <a:innerShdw blurRad="63500" dist="50800" dir="13500000">
                <a:prstClr val="black">
                  <a:alpha val="50000"/>
                </a:prstClr>
              </a:innerShdw>
            </a:effectLst>
          </c:spPr>
          <c:invertIfNegative val="0"/>
          <c:cat>
            <c:strRef>
              <c:f>'Biology A - H420'!$B$17:$B$23</c:f>
              <c:strCache>
                <c:ptCount val="7"/>
                <c:pt idx="0">
                  <c:v>A*</c:v>
                </c:pt>
                <c:pt idx="1">
                  <c:v>A</c:v>
                </c:pt>
                <c:pt idx="2">
                  <c:v>B</c:v>
                </c:pt>
                <c:pt idx="3">
                  <c:v>C</c:v>
                </c:pt>
                <c:pt idx="4">
                  <c:v>D</c:v>
                </c:pt>
                <c:pt idx="5">
                  <c:v>E</c:v>
                </c:pt>
                <c:pt idx="6">
                  <c:v>U</c:v>
                </c:pt>
              </c:strCache>
            </c:strRef>
          </c:cat>
          <c:val>
            <c:numRef>
              <c:f>'Biology A - H420'!$F$17:$F$23</c:f>
              <c:numCache>
                <c:formatCode>0\ "%"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ser>
          <c:idx val="5"/>
          <c:order val="1"/>
          <c:tx>
            <c:v>National Prop</c:v>
          </c:tx>
          <c:spPr>
            <a:solidFill>
              <a:schemeClr val="accent2"/>
            </a:solidFill>
            <a:effectLst>
              <a:glow rad="63500">
                <a:schemeClr val="accent1">
                  <a:satMod val="175000"/>
                  <a:alpha val="40000"/>
                </a:schemeClr>
              </a:glow>
              <a:innerShdw blurRad="63500" dist="50800" dir="13500000">
                <a:prstClr val="black">
                  <a:alpha val="50000"/>
                </a:prstClr>
              </a:innerShdw>
            </a:effectLst>
          </c:spPr>
          <c:invertIfNegative val="0"/>
          <c:cat>
            <c:strRef>
              <c:f>'Biology A - H420'!$B$17:$B$23</c:f>
              <c:strCache>
                <c:ptCount val="7"/>
                <c:pt idx="0">
                  <c:v>A*</c:v>
                </c:pt>
                <c:pt idx="1">
                  <c:v>A</c:v>
                </c:pt>
                <c:pt idx="2">
                  <c:v>B</c:v>
                </c:pt>
                <c:pt idx="3">
                  <c:v>C</c:v>
                </c:pt>
                <c:pt idx="4">
                  <c:v>D</c:v>
                </c:pt>
                <c:pt idx="5">
                  <c:v>E</c:v>
                </c:pt>
                <c:pt idx="6">
                  <c:v>U</c:v>
                </c:pt>
              </c:strCache>
            </c:strRef>
          </c:cat>
          <c:val>
            <c:numRef>
              <c:f>'Biology A - H420'!$H$17:$H$23</c:f>
              <c:numCache>
                <c:formatCode>0\ "%"</c:formatCode>
                <c:ptCount val="7"/>
                <c:pt idx="0">
                  <c:v>8</c:v>
                </c:pt>
                <c:pt idx="1">
                  <c:v>18</c:v>
                </c:pt>
                <c:pt idx="2">
                  <c:v>21</c:v>
                </c:pt>
                <c:pt idx="3">
                  <c:v>21</c:v>
                </c:pt>
                <c:pt idx="4">
                  <c:v>19</c:v>
                </c:pt>
                <c:pt idx="5">
                  <c:v>10</c:v>
                </c:pt>
                <c:pt idx="6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axId val="111634304"/>
        <c:axId val="111635840"/>
      </c:barChart>
      <c:catAx>
        <c:axId val="111634304"/>
        <c:scaling>
          <c:orientation val="minMax"/>
        </c:scaling>
        <c:delete val="0"/>
        <c:axPos val="b"/>
        <c:majorTickMark val="out"/>
        <c:minorTickMark val="none"/>
        <c:tickLblPos val="nextTo"/>
        <c:crossAx val="111635840"/>
        <c:crosses val="autoZero"/>
        <c:auto val="1"/>
        <c:lblAlgn val="ctr"/>
        <c:lblOffset val="100"/>
        <c:noMultiLvlLbl val="0"/>
      </c:catAx>
      <c:valAx>
        <c:axId val="111635840"/>
        <c:scaling>
          <c:orientation val="minMax"/>
        </c:scaling>
        <c:delete val="0"/>
        <c:axPos val="l"/>
        <c:majorGridlines/>
        <c:numFmt formatCode="0\ &quot;%&quot;" sourceLinked="1"/>
        <c:majorTickMark val="out"/>
        <c:minorTickMark val="none"/>
        <c:tickLblPos val="nextTo"/>
        <c:crossAx val="111634304"/>
        <c:crosses val="autoZero"/>
        <c:crossBetween val="between"/>
      </c:valAx>
      <c:spPr>
        <a:gradFill>
          <a:gsLst>
            <a:gs pos="0">
              <a:schemeClr val="accent1">
                <a:tint val="66000"/>
                <a:satMod val="160000"/>
                <a:lumMod val="0"/>
                <a:lumOff val="10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5400000" scaled="0"/>
        </a:gradFill>
        <a:scene3d>
          <a:camera prst="orthographicFront"/>
          <a:lightRig rig="threePt" dir="t"/>
        </a:scene3d>
      </c:spPr>
    </c:plotArea>
    <c:legend>
      <c:legendPos val="b"/>
      <c:overlay val="0"/>
      <c:spPr>
        <a:ln>
          <a:solidFill>
            <a:schemeClr val="tx1">
              <a:tint val="75000"/>
              <a:shade val="95000"/>
              <a:satMod val="105000"/>
            </a:schemeClr>
          </a:solidFill>
        </a:ln>
      </c:spPr>
    </c:legend>
    <c:plotVisOnly val="1"/>
    <c:dispBlanksAs val="gap"/>
    <c:showDLblsOverMax val="0"/>
  </c:chart>
  <c:spPr>
    <a:ln cap="rnd"/>
  </c:sp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 sz="1600"/>
              <a:t>Cumulative Number</a:t>
            </a:r>
            <a:r>
              <a:rPr lang="en-GB" sz="1600" baseline="0"/>
              <a:t> of </a:t>
            </a:r>
            <a:r>
              <a:rPr lang="en-GB" sz="1600"/>
              <a:t>Candidates per grade</a:t>
            </a:r>
          </a:p>
        </c:rich>
      </c:tx>
      <c:layout>
        <c:manualLayout>
          <c:xMode val="edge"/>
          <c:yMode val="edge"/>
          <c:x val="0.11754645150078429"/>
          <c:y val="3.2871067766165059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3"/>
          <c:order val="0"/>
          <c:tx>
            <c:v>Centre Prop</c:v>
          </c:tx>
          <c:spPr>
            <a:solidFill>
              <a:schemeClr val="accent1">
                <a:lumMod val="75000"/>
              </a:schemeClr>
            </a:solidFill>
            <a:effectLst>
              <a:glow rad="63500">
                <a:schemeClr val="accent1">
                  <a:satMod val="175000"/>
                  <a:alpha val="40000"/>
                </a:schemeClr>
              </a:glow>
              <a:innerShdw blurRad="63500" dist="50800" dir="13500000">
                <a:prstClr val="black">
                  <a:alpha val="50000"/>
                </a:prstClr>
              </a:innerShdw>
            </a:effectLst>
          </c:spPr>
          <c:invertIfNegative val="0"/>
          <c:cat>
            <c:strRef>
              <c:f>'Physics A - H556'!$B$48:$B$53</c:f>
              <c:strCache>
                <c:ptCount val="6"/>
                <c:pt idx="0">
                  <c:v>A*</c:v>
                </c:pt>
                <c:pt idx="1">
                  <c:v>A</c:v>
                </c:pt>
                <c:pt idx="2">
                  <c:v>B</c:v>
                </c:pt>
                <c:pt idx="3">
                  <c:v>C</c:v>
                </c:pt>
                <c:pt idx="4">
                  <c:v>D</c:v>
                </c:pt>
                <c:pt idx="5">
                  <c:v>E</c:v>
                </c:pt>
              </c:strCache>
            </c:strRef>
          </c:cat>
          <c:val>
            <c:numRef>
              <c:f>'Physics A - H556'!$F$48:$F$53</c:f>
              <c:numCache>
                <c:formatCode>0\ "%"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ser>
          <c:idx val="5"/>
          <c:order val="1"/>
          <c:tx>
            <c:v>National Prop</c:v>
          </c:tx>
          <c:spPr>
            <a:solidFill>
              <a:schemeClr val="accent2"/>
            </a:solidFill>
            <a:effectLst>
              <a:glow rad="63500">
                <a:schemeClr val="accent1">
                  <a:satMod val="175000"/>
                  <a:alpha val="40000"/>
                </a:schemeClr>
              </a:glow>
              <a:innerShdw blurRad="63500" dist="50800" dir="13500000">
                <a:prstClr val="black">
                  <a:alpha val="50000"/>
                </a:prstClr>
              </a:innerShdw>
            </a:effectLst>
          </c:spPr>
          <c:invertIfNegative val="0"/>
          <c:cat>
            <c:strRef>
              <c:f>'Physics A - H556'!$B$48:$B$53</c:f>
              <c:strCache>
                <c:ptCount val="6"/>
                <c:pt idx="0">
                  <c:v>A*</c:v>
                </c:pt>
                <c:pt idx="1">
                  <c:v>A</c:v>
                </c:pt>
                <c:pt idx="2">
                  <c:v>B</c:v>
                </c:pt>
                <c:pt idx="3">
                  <c:v>C</c:v>
                </c:pt>
                <c:pt idx="4">
                  <c:v>D</c:v>
                </c:pt>
                <c:pt idx="5">
                  <c:v>E</c:v>
                </c:pt>
              </c:strCache>
            </c:strRef>
          </c:cat>
          <c:val>
            <c:numRef>
              <c:f>'Physics A - H556'!$H$48:$H$53</c:f>
              <c:numCache>
                <c:formatCode>0\ "%"</c:formatCode>
                <c:ptCount val="6"/>
                <c:pt idx="0">
                  <c:v>8.51</c:v>
                </c:pt>
                <c:pt idx="1">
                  <c:v>26.9</c:v>
                </c:pt>
                <c:pt idx="2">
                  <c:v>48.3</c:v>
                </c:pt>
                <c:pt idx="3">
                  <c:v>67.69</c:v>
                </c:pt>
                <c:pt idx="4">
                  <c:v>84.76</c:v>
                </c:pt>
                <c:pt idx="5">
                  <c:v>95.45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axId val="98790016"/>
        <c:axId val="98800000"/>
      </c:barChart>
      <c:catAx>
        <c:axId val="98790016"/>
        <c:scaling>
          <c:orientation val="minMax"/>
        </c:scaling>
        <c:delete val="0"/>
        <c:axPos val="b"/>
        <c:majorTickMark val="out"/>
        <c:minorTickMark val="none"/>
        <c:tickLblPos val="nextTo"/>
        <c:crossAx val="98800000"/>
        <c:crosses val="autoZero"/>
        <c:auto val="1"/>
        <c:lblAlgn val="ctr"/>
        <c:lblOffset val="100"/>
        <c:noMultiLvlLbl val="0"/>
      </c:catAx>
      <c:valAx>
        <c:axId val="98800000"/>
        <c:scaling>
          <c:orientation val="minMax"/>
          <c:max val="100"/>
        </c:scaling>
        <c:delete val="0"/>
        <c:axPos val="l"/>
        <c:majorGridlines/>
        <c:numFmt formatCode="0\ &quot;%&quot;" sourceLinked="1"/>
        <c:majorTickMark val="out"/>
        <c:minorTickMark val="none"/>
        <c:tickLblPos val="nextTo"/>
        <c:crossAx val="98790016"/>
        <c:crosses val="autoZero"/>
        <c:crossBetween val="between"/>
        <c:majorUnit val="20"/>
      </c:valAx>
      <c:spPr>
        <a:gradFill>
          <a:gsLst>
            <a:gs pos="0">
              <a:schemeClr val="accent1">
                <a:tint val="66000"/>
                <a:satMod val="160000"/>
                <a:lumMod val="0"/>
                <a:lumOff val="10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5400000" scaled="0"/>
        </a:gradFill>
        <a:scene3d>
          <a:camera prst="orthographicFront"/>
          <a:lightRig rig="threePt" dir="t"/>
        </a:scene3d>
      </c:spPr>
    </c:plotArea>
    <c:legend>
      <c:legendPos val="b"/>
      <c:overlay val="0"/>
      <c:spPr>
        <a:ln>
          <a:solidFill>
            <a:schemeClr val="tx1">
              <a:tint val="75000"/>
              <a:shade val="95000"/>
              <a:satMod val="105000"/>
            </a:schemeClr>
          </a:solidFill>
        </a:ln>
      </c:spPr>
    </c:legend>
    <c:plotVisOnly val="1"/>
    <c:dispBlanksAs val="gap"/>
    <c:showDLblsOverMax val="0"/>
  </c:chart>
  <c:spPr>
    <a:ln cap="rnd"/>
  </c:sp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 sz="1600"/>
              <a:t>Number</a:t>
            </a:r>
            <a:r>
              <a:rPr lang="en-GB" sz="1600" baseline="0"/>
              <a:t> of Candidates per grade</a:t>
            </a:r>
            <a:endParaRPr lang="en-GB" sz="16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3"/>
          <c:order val="0"/>
          <c:tx>
            <c:v>Centre Prop</c:v>
          </c:tx>
          <c:spPr>
            <a:solidFill>
              <a:schemeClr val="accent1">
                <a:lumMod val="75000"/>
              </a:schemeClr>
            </a:solidFill>
            <a:effectLst>
              <a:glow rad="63500">
                <a:schemeClr val="accent1">
                  <a:satMod val="175000"/>
                  <a:alpha val="40000"/>
                </a:schemeClr>
              </a:glow>
              <a:innerShdw blurRad="63500" dist="50800" dir="13500000">
                <a:prstClr val="black">
                  <a:alpha val="50000"/>
                </a:prstClr>
              </a:innerShdw>
            </a:effectLst>
          </c:spPr>
          <c:invertIfNegative val="0"/>
          <c:cat>
            <c:strRef>
              <c:f>'Physics B (Adv Physics) - H557'!$B$17:$B$23</c:f>
              <c:strCache>
                <c:ptCount val="7"/>
                <c:pt idx="0">
                  <c:v>A*</c:v>
                </c:pt>
                <c:pt idx="1">
                  <c:v>A</c:v>
                </c:pt>
                <c:pt idx="2">
                  <c:v>B</c:v>
                </c:pt>
                <c:pt idx="3">
                  <c:v>C</c:v>
                </c:pt>
                <c:pt idx="4">
                  <c:v>D</c:v>
                </c:pt>
                <c:pt idx="5">
                  <c:v>E</c:v>
                </c:pt>
                <c:pt idx="6">
                  <c:v>U</c:v>
                </c:pt>
              </c:strCache>
            </c:strRef>
          </c:cat>
          <c:val>
            <c:numRef>
              <c:f>'Physics B (Adv Physics) - H557'!$F$17:$F$23</c:f>
              <c:numCache>
                <c:formatCode>0\ "%"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ser>
          <c:idx val="5"/>
          <c:order val="1"/>
          <c:tx>
            <c:v>National Prop</c:v>
          </c:tx>
          <c:spPr>
            <a:solidFill>
              <a:schemeClr val="accent2"/>
            </a:solidFill>
            <a:effectLst>
              <a:glow rad="63500">
                <a:schemeClr val="accent1">
                  <a:satMod val="175000"/>
                  <a:alpha val="40000"/>
                </a:schemeClr>
              </a:glow>
              <a:innerShdw blurRad="63500" dist="50800" dir="13500000">
                <a:prstClr val="black">
                  <a:alpha val="50000"/>
                </a:prstClr>
              </a:innerShdw>
            </a:effectLst>
          </c:spPr>
          <c:invertIfNegative val="0"/>
          <c:cat>
            <c:strRef>
              <c:f>'Physics B (Adv Physics) - H557'!$B$17:$B$23</c:f>
              <c:strCache>
                <c:ptCount val="7"/>
                <c:pt idx="0">
                  <c:v>A*</c:v>
                </c:pt>
                <c:pt idx="1">
                  <c:v>A</c:v>
                </c:pt>
                <c:pt idx="2">
                  <c:v>B</c:v>
                </c:pt>
                <c:pt idx="3">
                  <c:v>C</c:v>
                </c:pt>
                <c:pt idx="4">
                  <c:v>D</c:v>
                </c:pt>
                <c:pt idx="5">
                  <c:v>E</c:v>
                </c:pt>
                <c:pt idx="6">
                  <c:v>U</c:v>
                </c:pt>
              </c:strCache>
            </c:strRef>
          </c:cat>
          <c:val>
            <c:numRef>
              <c:f>'Physics B (Adv Physics) - H557'!$H$17:$H$23</c:f>
              <c:numCache>
                <c:formatCode>0\ "%"</c:formatCode>
                <c:ptCount val="7"/>
                <c:pt idx="0">
                  <c:v>10</c:v>
                </c:pt>
                <c:pt idx="1">
                  <c:v>22</c:v>
                </c:pt>
                <c:pt idx="2">
                  <c:v>21</c:v>
                </c:pt>
                <c:pt idx="3">
                  <c:v>18</c:v>
                </c:pt>
                <c:pt idx="4">
                  <c:v>17</c:v>
                </c:pt>
                <c:pt idx="5">
                  <c:v>9</c:v>
                </c:pt>
                <c:pt idx="6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axId val="108705664"/>
        <c:axId val="108707200"/>
      </c:barChart>
      <c:catAx>
        <c:axId val="108705664"/>
        <c:scaling>
          <c:orientation val="minMax"/>
        </c:scaling>
        <c:delete val="0"/>
        <c:axPos val="b"/>
        <c:majorTickMark val="out"/>
        <c:minorTickMark val="none"/>
        <c:tickLblPos val="nextTo"/>
        <c:crossAx val="108707200"/>
        <c:crosses val="autoZero"/>
        <c:auto val="1"/>
        <c:lblAlgn val="ctr"/>
        <c:lblOffset val="100"/>
        <c:noMultiLvlLbl val="0"/>
      </c:catAx>
      <c:valAx>
        <c:axId val="108707200"/>
        <c:scaling>
          <c:orientation val="minMax"/>
        </c:scaling>
        <c:delete val="0"/>
        <c:axPos val="l"/>
        <c:majorGridlines/>
        <c:numFmt formatCode="0\ &quot;%&quot;" sourceLinked="1"/>
        <c:majorTickMark val="out"/>
        <c:minorTickMark val="none"/>
        <c:tickLblPos val="nextTo"/>
        <c:crossAx val="108705664"/>
        <c:crosses val="autoZero"/>
        <c:crossBetween val="between"/>
      </c:valAx>
      <c:spPr>
        <a:gradFill>
          <a:gsLst>
            <a:gs pos="0">
              <a:schemeClr val="accent1">
                <a:tint val="66000"/>
                <a:satMod val="160000"/>
                <a:lumMod val="0"/>
                <a:lumOff val="10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5400000" scaled="0"/>
        </a:gradFill>
        <a:scene3d>
          <a:camera prst="orthographicFront"/>
          <a:lightRig rig="threePt" dir="t"/>
        </a:scene3d>
      </c:spPr>
    </c:plotArea>
    <c:legend>
      <c:legendPos val="b"/>
      <c:overlay val="0"/>
      <c:spPr>
        <a:ln>
          <a:solidFill>
            <a:schemeClr val="tx1">
              <a:tint val="75000"/>
              <a:shade val="95000"/>
              <a:satMod val="105000"/>
            </a:schemeClr>
          </a:solidFill>
        </a:ln>
      </c:spPr>
    </c:legend>
    <c:plotVisOnly val="1"/>
    <c:dispBlanksAs val="gap"/>
    <c:showDLblsOverMax val="0"/>
  </c:chart>
  <c:spPr>
    <a:ln cap="rnd"/>
  </c:sp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 sz="1600"/>
              <a:t>Cumulative Number</a:t>
            </a:r>
            <a:r>
              <a:rPr lang="en-GB" sz="1600" baseline="0"/>
              <a:t> of </a:t>
            </a:r>
            <a:r>
              <a:rPr lang="en-GB" sz="1600"/>
              <a:t>Candidates per grade</a:t>
            </a:r>
          </a:p>
        </c:rich>
      </c:tx>
      <c:layout>
        <c:manualLayout>
          <c:xMode val="edge"/>
          <c:yMode val="edge"/>
          <c:x val="0.11754645150078429"/>
          <c:y val="3.2871067766165059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3"/>
          <c:order val="0"/>
          <c:tx>
            <c:v>Centre Prop</c:v>
          </c:tx>
          <c:spPr>
            <a:solidFill>
              <a:schemeClr val="accent1">
                <a:lumMod val="75000"/>
              </a:schemeClr>
            </a:solidFill>
            <a:effectLst>
              <a:glow rad="63500">
                <a:schemeClr val="accent1">
                  <a:satMod val="175000"/>
                  <a:alpha val="40000"/>
                </a:schemeClr>
              </a:glow>
              <a:innerShdw blurRad="63500" dist="50800" dir="13500000">
                <a:prstClr val="black">
                  <a:alpha val="50000"/>
                </a:prstClr>
              </a:innerShdw>
            </a:effectLst>
          </c:spPr>
          <c:invertIfNegative val="0"/>
          <c:cat>
            <c:strRef>
              <c:f>'Physics B (Adv Physics) - H557'!$B$48:$B$53</c:f>
              <c:strCache>
                <c:ptCount val="6"/>
                <c:pt idx="0">
                  <c:v>A*</c:v>
                </c:pt>
                <c:pt idx="1">
                  <c:v>A</c:v>
                </c:pt>
                <c:pt idx="2">
                  <c:v>B</c:v>
                </c:pt>
                <c:pt idx="3">
                  <c:v>C</c:v>
                </c:pt>
                <c:pt idx="4">
                  <c:v>D</c:v>
                </c:pt>
                <c:pt idx="5">
                  <c:v>E</c:v>
                </c:pt>
              </c:strCache>
            </c:strRef>
          </c:cat>
          <c:val>
            <c:numRef>
              <c:f>'Physics B (Adv Physics) - H557'!$F$48:$F$53</c:f>
              <c:numCache>
                <c:formatCode>0\ "%"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ser>
          <c:idx val="5"/>
          <c:order val="1"/>
          <c:tx>
            <c:v>National Prop</c:v>
          </c:tx>
          <c:spPr>
            <a:solidFill>
              <a:schemeClr val="accent2"/>
            </a:solidFill>
            <a:effectLst>
              <a:glow rad="63500">
                <a:schemeClr val="accent1">
                  <a:satMod val="175000"/>
                  <a:alpha val="40000"/>
                </a:schemeClr>
              </a:glow>
              <a:innerShdw blurRad="63500" dist="50800" dir="13500000">
                <a:prstClr val="black">
                  <a:alpha val="50000"/>
                </a:prstClr>
              </a:innerShdw>
            </a:effectLst>
          </c:spPr>
          <c:invertIfNegative val="0"/>
          <c:cat>
            <c:strRef>
              <c:f>'Physics B (Adv Physics) - H557'!$B$48:$B$53</c:f>
              <c:strCache>
                <c:ptCount val="6"/>
                <c:pt idx="0">
                  <c:v>A*</c:v>
                </c:pt>
                <c:pt idx="1">
                  <c:v>A</c:v>
                </c:pt>
                <c:pt idx="2">
                  <c:v>B</c:v>
                </c:pt>
                <c:pt idx="3">
                  <c:v>C</c:v>
                </c:pt>
                <c:pt idx="4">
                  <c:v>D</c:v>
                </c:pt>
                <c:pt idx="5">
                  <c:v>E</c:v>
                </c:pt>
              </c:strCache>
            </c:strRef>
          </c:cat>
          <c:val>
            <c:numRef>
              <c:f>'Physics B (Adv Physics) - H557'!$H$48:$H$53</c:f>
              <c:numCache>
                <c:formatCode>0\ "%"</c:formatCode>
                <c:ptCount val="6"/>
                <c:pt idx="0">
                  <c:v>10.29</c:v>
                </c:pt>
                <c:pt idx="1">
                  <c:v>31.56</c:v>
                </c:pt>
                <c:pt idx="2">
                  <c:v>52.51</c:v>
                </c:pt>
                <c:pt idx="3">
                  <c:v>70.89</c:v>
                </c:pt>
                <c:pt idx="4">
                  <c:v>87.64</c:v>
                </c:pt>
                <c:pt idx="5">
                  <c:v>96.55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axId val="98754944"/>
        <c:axId val="98756480"/>
      </c:barChart>
      <c:catAx>
        <c:axId val="98754944"/>
        <c:scaling>
          <c:orientation val="minMax"/>
        </c:scaling>
        <c:delete val="0"/>
        <c:axPos val="b"/>
        <c:majorTickMark val="out"/>
        <c:minorTickMark val="none"/>
        <c:tickLblPos val="nextTo"/>
        <c:crossAx val="98756480"/>
        <c:crosses val="autoZero"/>
        <c:auto val="1"/>
        <c:lblAlgn val="ctr"/>
        <c:lblOffset val="100"/>
        <c:noMultiLvlLbl val="0"/>
      </c:catAx>
      <c:valAx>
        <c:axId val="98756480"/>
        <c:scaling>
          <c:orientation val="minMax"/>
          <c:max val="100"/>
        </c:scaling>
        <c:delete val="0"/>
        <c:axPos val="l"/>
        <c:majorGridlines/>
        <c:numFmt formatCode="0\ &quot;%&quot;" sourceLinked="1"/>
        <c:majorTickMark val="out"/>
        <c:minorTickMark val="none"/>
        <c:tickLblPos val="nextTo"/>
        <c:crossAx val="98754944"/>
        <c:crosses val="autoZero"/>
        <c:crossBetween val="between"/>
        <c:majorUnit val="20"/>
      </c:valAx>
      <c:spPr>
        <a:gradFill>
          <a:gsLst>
            <a:gs pos="0">
              <a:schemeClr val="accent1">
                <a:tint val="66000"/>
                <a:satMod val="160000"/>
                <a:lumMod val="0"/>
                <a:lumOff val="10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5400000" scaled="0"/>
        </a:gradFill>
        <a:scene3d>
          <a:camera prst="orthographicFront"/>
          <a:lightRig rig="threePt" dir="t"/>
        </a:scene3d>
      </c:spPr>
    </c:plotArea>
    <c:legend>
      <c:legendPos val="b"/>
      <c:overlay val="0"/>
      <c:spPr>
        <a:ln>
          <a:solidFill>
            <a:schemeClr val="tx1">
              <a:tint val="75000"/>
              <a:shade val="95000"/>
              <a:satMod val="105000"/>
            </a:schemeClr>
          </a:solidFill>
        </a:ln>
      </c:spPr>
    </c:legend>
    <c:plotVisOnly val="1"/>
    <c:dispBlanksAs val="gap"/>
    <c:showDLblsOverMax val="0"/>
  </c:chart>
  <c:spPr>
    <a:ln cap="rnd"/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 sz="1600"/>
              <a:t>Cumulative Number</a:t>
            </a:r>
            <a:r>
              <a:rPr lang="en-GB" sz="1600" baseline="0"/>
              <a:t> of </a:t>
            </a:r>
            <a:r>
              <a:rPr lang="en-GB" sz="1600"/>
              <a:t>Candidates per grade</a:t>
            </a:r>
          </a:p>
        </c:rich>
      </c:tx>
      <c:layout>
        <c:manualLayout>
          <c:xMode val="edge"/>
          <c:yMode val="edge"/>
          <c:x val="0.11754645150078429"/>
          <c:y val="3.2871067766165059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3"/>
          <c:order val="0"/>
          <c:tx>
            <c:v>Centre Prop</c:v>
          </c:tx>
          <c:spPr>
            <a:solidFill>
              <a:schemeClr val="accent1">
                <a:lumMod val="75000"/>
              </a:schemeClr>
            </a:solidFill>
            <a:effectLst>
              <a:glow rad="63500">
                <a:schemeClr val="accent1">
                  <a:satMod val="175000"/>
                  <a:alpha val="40000"/>
                </a:schemeClr>
              </a:glow>
              <a:innerShdw blurRad="63500" dist="50800" dir="13500000">
                <a:prstClr val="black">
                  <a:alpha val="50000"/>
                </a:prstClr>
              </a:innerShdw>
            </a:effectLst>
          </c:spPr>
          <c:invertIfNegative val="0"/>
          <c:cat>
            <c:strRef>
              <c:f>'Biology A - H420'!$B$48:$B$53</c:f>
              <c:strCache>
                <c:ptCount val="6"/>
                <c:pt idx="0">
                  <c:v>A*</c:v>
                </c:pt>
                <c:pt idx="1">
                  <c:v>A</c:v>
                </c:pt>
                <c:pt idx="2">
                  <c:v>B</c:v>
                </c:pt>
                <c:pt idx="3">
                  <c:v>C</c:v>
                </c:pt>
                <c:pt idx="4">
                  <c:v>D</c:v>
                </c:pt>
                <c:pt idx="5">
                  <c:v>E</c:v>
                </c:pt>
              </c:strCache>
            </c:strRef>
          </c:cat>
          <c:val>
            <c:numRef>
              <c:f>'Biology A - H420'!$F$48:$F$53</c:f>
              <c:numCache>
                <c:formatCode>0\ "%"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ser>
          <c:idx val="5"/>
          <c:order val="1"/>
          <c:tx>
            <c:v>National Prop</c:v>
          </c:tx>
          <c:spPr>
            <a:solidFill>
              <a:schemeClr val="accent2"/>
            </a:solidFill>
            <a:effectLst>
              <a:glow rad="63500">
                <a:schemeClr val="accent1">
                  <a:satMod val="175000"/>
                  <a:alpha val="40000"/>
                </a:schemeClr>
              </a:glow>
              <a:innerShdw blurRad="63500" dist="50800" dir="13500000">
                <a:prstClr val="black">
                  <a:alpha val="50000"/>
                </a:prstClr>
              </a:innerShdw>
            </a:effectLst>
          </c:spPr>
          <c:invertIfNegative val="0"/>
          <c:cat>
            <c:strRef>
              <c:f>'Biology A - H420'!$B$48:$B$53</c:f>
              <c:strCache>
                <c:ptCount val="6"/>
                <c:pt idx="0">
                  <c:v>A*</c:v>
                </c:pt>
                <c:pt idx="1">
                  <c:v>A</c:v>
                </c:pt>
                <c:pt idx="2">
                  <c:v>B</c:v>
                </c:pt>
                <c:pt idx="3">
                  <c:v>C</c:v>
                </c:pt>
                <c:pt idx="4">
                  <c:v>D</c:v>
                </c:pt>
                <c:pt idx="5">
                  <c:v>E</c:v>
                </c:pt>
              </c:strCache>
            </c:strRef>
          </c:cat>
          <c:val>
            <c:numRef>
              <c:f>'Biology A - H420'!$H$48:$H$53</c:f>
              <c:numCache>
                <c:formatCode>0\ "%"</c:formatCode>
                <c:ptCount val="6"/>
                <c:pt idx="0">
                  <c:v>7.96</c:v>
                </c:pt>
                <c:pt idx="1">
                  <c:v>25.9</c:v>
                </c:pt>
                <c:pt idx="2">
                  <c:v>46.51</c:v>
                </c:pt>
                <c:pt idx="3">
                  <c:v>67.87</c:v>
                </c:pt>
                <c:pt idx="4">
                  <c:v>86.75</c:v>
                </c:pt>
                <c:pt idx="5">
                  <c:v>96.81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axId val="111661440"/>
        <c:axId val="111662976"/>
      </c:barChart>
      <c:catAx>
        <c:axId val="111661440"/>
        <c:scaling>
          <c:orientation val="minMax"/>
        </c:scaling>
        <c:delete val="0"/>
        <c:axPos val="b"/>
        <c:majorTickMark val="out"/>
        <c:minorTickMark val="none"/>
        <c:tickLblPos val="nextTo"/>
        <c:crossAx val="111662976"/>
        <c:crosses val="autoZero"/>
        <c:auto val="1"/>
        <c:lblAlgn val="ctr"/>
        <c:lblOffset val="100"/>
        <c:noMultiLvlLbl val="0"/>
      </c:catAx>
      <c:valAx>
        <c:axId val="111662976"/>
        <c:scaling>
          <c:orientation val="minMax"/>
          <c:max val="100"/>
        </c:scaling>
        <c:delete val="0"/>
        <c:axPos val="l"/>
        <c:majorGridlines/>
        <c:numFmt formatCode="0\ &quot;%&quot;" sourceLinked="1"/>
        <c:majorTickMark val="out"/>
        <c:minorTickMark val="none"/>
        <c:tickLblPos val="nextTo"/>
        <c:crossAx val="111661440"/>
        <c:crosses val="autoZero"/>
        <c:crossBetween val="between"/>
        <c:majorUnit val="20"/>
      </c:valAx>
      <c:spPr>
        <a:gradFill>
          <a:gsLst>
            <a:gs pos="0">
              <a:schemeClr val="accent1">
                <a:tint val="66000"/>
                <a:satMod val="160000"/>
                <a:lumMod val="0"/>
                <a:lumOff val="10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5400000" scaled="0"/>
        </a:gradFill>
        <a:scene3d>
          <a:camera prst="orthographicFront"/>
          <a:lightRig rig="threePt" dir="t"/>
        </a:scene3d>
      </c:spPr>
    </c:plotArea>
    <c:legend>
      <c:legendPos val="b"/>
      <c:overlay val="0"/>
      <c:spPr>
        <a:ln>
          <a:solidFill>
            <a:schemeClr val="tx1">
              <a:tint val="75000"/>
              <a:shade val="95000"/>
              <a:satMod val="105000"/>
            </a:schemeClr>
          </a:solidFill>
        </a:ln>
      </c:spPr>
    </c:legend>
    <c:plotVisOnly val="1"/>
    <c:dispBlanksAs val="gap"/>
    <c:showDLblsOverMax val="0"/>
  </c:chart>
  <c:spPr>
    <a:ln cap="rnd"/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 sz="1600"/>
              <a:t>Number</a:t>
            </a:r>
            <a:r>
              <a:rPr lang="en-GB" sz="1600" baseline="0"/>
              <a:t> of Candidates per grade</a:t>
            </a:r>
            <a:endParaRPr lang="en-GB" sz="16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3"/>
          <c:order val="0"/>
          <c:tx>
            <c:v>Centre Prop</c:v>
          </c:tx>
          <c:spPr>
            <a:solidFill>
              <a:schemeClr val="accent1">
                <a:lumMod val="75000"/>
              </a:schemeClr>
            </a:solidFill>
            <a:effectLst>
              <a:glow rad="63500">
                <a:schemeClr val="accent1">
                  <a:satMod val="175000"/>
                  <a:alpha val="40000"/>
                </a:schemeClr>
              </a:glow>
              <a:innerShdw blurRad="63500" dist="50800" dir="13500000">
                <a:prstClr val="black">
                  <a:alpha val="50000"/>
                </a:prstClr>
              </a:innerShdw>
            </a:effectLst>
          </c:spPr>
          <c:invertIfNegative val="0"/>
          <c:cat>
            <c:strRef>
              <c:f>'Biology B (Adv Biology) - H422'!$B$17:$B$23</c:f>
              <c:strCache>
                <c:ptCount val="7"/>
                <c:pt idx="0">
                  <c:v>A*</c:v>
                </c:pt>
                <c:pt idx="1">
                  <c:v>A</c:v>
                </c:pt>
                <c:pt idx="2">
                  <c:v>B</c:v>
                </c:pt>
                <c:pt idx="3">
                  <c:v>C</c:v>
                </c:pt>
                <c:pt idx="4">
                  <c:v>D</c:v>
                </c:pt>
                <c:pt idx="5">
                  <c:v>E</c:v>
                </c:pt>
                <c:pt idx="6">
                  <c:v>U</c:v>
                </c:pt>
              </c:strCache>
            </c:strRef>
          </c:cat>
          <c:val>
            <c:numRef>
              <c:f>'Biology B (Adv Biology) - H422'!$F$17:$F$23</c:f>
              <c:numCache>
                <c:formatCode>0\ "%"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ser>
          <c:idx val="5"/>
          <c:order val="1"/>
          <c:tx>
            <c:v>National Prop</c:v>
          </c:tx>
          <c:spPr>
            <a:solidFill>
              <a:schemeClr val="accent2"/>
            </a:solidFill>
            <a:effectLst>
              <a:glow rad="63500">
                <a:schemeClr val="accent1">
                  <a:satMod val="175000"/>
                  <a:alpha val="40000"/>
                </a:schemeClr>
              </a:glow>
              <a:innerShdw blurRad="63500" dist="50800" dir="13500000">
                <a:prstClr val="black">
                  <a:alpha val="50000"/>
                </a:prstClr>
              </a:innerShdw>
            </a:effectLst>
          </c:spPr>
          <c:invertIfNegative val="0"/>
          <c:cat>
            <c:strRef>
              <c:f>'Biology B (Adv Biology) - H422'!$B$17:$B$23</c:f>
              <c:strCache>
                <c:ptCount val="7"/>
                <c:pt idx="0">
                  <c:v>A*</c:v>
                </c:pt>
                <c:pt idx="1">
                  <c:v>A</c:v>
                </c:pt>
                <c:pt idx="2">
                  <c:v>B</c:v>
                </c:pt>
                <c:pt idx="3">
                  <c:v>C</c:v>
                </c:pt>
                <c:pt idx="4">
                  <c:v>D</c:v>
                </c:pt>
                <c:pt idx="5">
                  <c:v>E</c:v>
                </c:pt>
                <c:pt idx="6">
                  <c:v>U</c:v>
                </c:pt>
              </c:strCache>
            </c:strRef>
          </c:cat>
          <c:val>
            <c:numRef>
              <c:f>'Biology B (Adv Biology) - H422'!$H$17:$H$23</c:f>
              <c:numCache>
                <c:formatCode>0\ "%"</c:formatCode>
                <c:ptCount val="7"/>
                <c:pt idx="0">
                  <c:v>10</c:v>
                </c:pt>
                <c:pt idx="1">
                  <c:v>16</c:v>
                </c:pt>
                <c:pt idx="2">
                  <c:v>19</c:v>
                </c:pt>
                <c:pt idx="3">
                  <c:v>22</c:v>
                </c:pt>
                <c:pt idx="4">
                  <c:v>19</c:v>
                </c:pt>
                <c:pt idx="5">
                  <c:v>11</c:v>
                </c:pt>
                <c:pt idx="6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axId val="117046656"/>
        <c:axId val="117179520"/>
      </c:barChart>
      <c:catAx>
        <c:axId val="117046656"/>
        <c:scaling>
          <c:orientation val="minMax"/>
        </c:scaling>
        <c:delete val="0"/>
        <c:axPos val="b"/>
        <c:majorTickMark val="out"/>
        <c:minorTickMark val="none"/>
        <c:tickLblPos val="nextTo"/>
        <c:crossAx val="117179520"/>
        <c:crosses val="autoZero"/>
        <c:auto val="1"/>
        <c:lblAlgn val="ctr"/>
        <c:lblOffset val="100"/>
        <c:noMultiLvlLbl val="0"/>
      </c:catAx>
      <c:valAx>
        <c:axId val="117179520"/>
        <c:scaling>
          <c:orientation val="minMax"/>
        </c:scaling>
        <c:delete val="0"/>
        <c:axPos val="l"/>
        <c:majorGridlines/>
        <c:numFmt formatCode="0\ &quot;%&quot;" sourceLinked="1"/>
        <c:majorTickMark val="out"/>
        <c:minorTickMark val="none"/>
        <c:tickLblPos val="nextTo"/>
        <c:crossAx val="117046656"/>
        <c:crosses val="autoZero"/>
        <c:crossBetween val="between"/>
      </c:valAx>
      <c:spPr>
        <a:gradFill>
          <a:gsLst>
            <a:gs pos="0">
              <a:schemeClr val="accent1">
                <a:tint val="66000"/>
                <a:satMod val="160000"/>
                <a:lumMod val="0"/>
                <a:lumOff val="10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5400000" scaled="0"/>
        </a:gradFill>
        <a:scene3d>
          <a:camera prst="orthographicFront"/>
          <a:lightRig rig="threePt" dir="t"/>
        </a:scene3d>
      </c:spPr>
    </c:plotArea>
    <c:legend>
      <c:legendPos val="b"/>
      <c:overlay val="0"/>
      <c:spPr>
        <a:ln>
          <a:solidFill>
            <a:schemeClr val="tx1">
              <a:tint val="75000"/>
              <a:shade val="95000"/>
              <a:satMod val="105000"/>
            </a:schemeClr>
          </a:solidFill>
        </a:ln>
      </c:spPr>
    </c:legend>
    <c:plotVisOnly val="1"/>
    <c:dispBlanksAs val="gap"/>
    <c:showDLblsOverMax val="0"/>
  </c:chart>
  <c:spPr>
    <a:ln cap="rnd"/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 sz="1600"/>
              <a:t>Cumulative Number</a:t>
            </a:r>
            <a:r>
              <a:rPr lang="en-GB" sz="1600" baseline="0"/>
              <a:t> of </a:t>
            </a:r>
            <a:r>
              <a:rPr lang="en-GB" sz="1600"/>
              <a:t>Candidates per grade</a:t>
            </a:r>
          </a:p>
        </c:rich>
      </c:tx>
      <c:layout>
        <c:manualLayout>
          <c:xMode val="edge"/>
          <c:yMode val="edge"/>
          <c:x val="0.11754645150078429"/>
          <c:y val="3.2871067766165059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3"/>
          <c:order val="0"/>
          <c:tx>
            <c:v>Centre Prop</c:v>
          </c:tx>
          <c:spPr>
            <a:solidFill>
              <a:schemeClr val="accent1">
                <a:lumMod val="75000"/>
              </a:schemeClr>
            </a:solidFill>
            <a:effectLst>
              <a:glow rad="63500">
                <a:schemeClr val="accent1">
                  <a:satMod val="175000"/>
                  <a:alpha val="40000"/>
                </a:schemeClr>
              </a:glow>
              <a:innerShdw blurRad="63500" dist="50800" dir="13500000">
                <a:prstClr val="black">
                  <a:alpha val="50000"/>
                </a:prstClr>
              </a:innerShdw>
            </a:effectLst>
          </c:spPr>
          <c:invertIfNegative val="0"/>
          <c:cat>
            <c:strRef>
              <c:f>'Biology B (Adv Biology) - H422'!$B$48:$B$53</c:f>
              <c:strCache>
                <c:ptCount val="6"/>
                <c:pt idx="0">
                  <c:v>A*</c:v>
                </c:pt>
                <c:pt idx="1">
                  <c:v>A</c:v>
                </c:pt>
                <c:pt idx="2">
                  <c:v>B</c:v>
                </c:pt>
                <c:pt idx="3">
                  <c:v>C</c:v>
                </c:pt>
                <c:pt idx="4">
                  <c:v>D</c:v>
                </c:pt>
                <c:pt idx="5">
                  <c:v>E</c:v>
                </c:pt>
              </c:strCache>
            </c:strRef>
          </c:cat>
          <c:val>
            <c:numRef>
              <c:f>'Biology B (Adv Biology) - H422'!$F$48:$F$53</c:f>
              <c:numCache>
                <c:formatCode>0\ "%"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ser>
          <c:idx val="5"/>
          <c:order val="1"/>
          <c:tx>
            <c:v>National Prop</c:v>
          </c:tx>
          <c:spPr>
            <a:solidFill>
              <a:schemeClr val="accent2"/>
            </a:solidFill>
            <a:effectLst>
              <a:glow rad="63500">
                <a:schemeClr val="accent1">
                  <a:satMod val="175000"/>
                  <a:alpha val="40000"/>
                </a:schemeClr>
              </a:glow>
              <a:innerShdw blurRad="63500" dist="50800" dir="13500000">
                <a:prstClr val="black">
                  <a:alpha val="50000"/>
                </a:prstClr>
              </a:innerShdw>
            </a:effectLst>
          </c:spPr>
          <c:invertIfNegative val="0"/>
          <c:cat>
            <c:strRef>
              <c:f>'Biology B (Adv Biology) - H422'!$B$48:$B$53</c:f>
              <c:strCache>
                <c:ptCount val="6"/>
                <c:pt idx="0">
                  <c:v>A*</c:v>
                </c:pt>
                <c:pt idx="1">
                  <c:v>A</c:v>
                </c:pt>
                <c:pt idx="2">
                  <c:v>B</c:v>
                </c:pt>
                <c:pt idx="3">
                  <c:v>C</c:v>
                </c:pt>
                <c:pt idx="4">
                  <c:v>D</c:v>
                </c:pt>
                <c:pt idx="5">
                  <c:v>E</c:v>
                </c:pt>
              </c:strCache>
            </c:strRef>
          </c:cat>
          <c:val>
            <c:numRef>
              <c:f>'Biology B (Adv Biology) - H422'!$H$48:$H$53</c:f>
              <c:numCache>
                <c:formatCode>0\ "%"</c:formatCode>
                <c:ptCount val="6"/>
                <c:pt idx="0">
                  <c:v>9.9600000000000009</c:v>
                </c:pt>
                <c:pt idx="1">
                  <c:v>26.29</c:v>
                </c:pt>
                <c:pt idx="2">
                  <c:v>45.42</c:v>
                </c:pt>
                <c:pt idx="3">
                  <c:v>66.53</c:v>
                </c:pt>
                <c:pt idx="4">
                  <c:v>86.45</c:v>
                </c:pt>
                <c:pt idx="5">
                  <c:v>97.21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axId val="117200768"/>
        <c:axId val="117202304"/>
      </c:barChart>
      <c:catAx>
        <c:axId val="117200768"/>
        <c:scaling>
          <c:orientation val="minMax"/>
        </c:scaling>
        <c:delete val="0"/>
        <c:axPos val="b"/>
        <c:majorTickMark val="out"/>
        <c:minorTickMark val="none"/>
        <c:tickLblPos val="nextTo"/>
        <c:crossAx val="117202304"/>
        <c:crosses val="autoZero"/>
        <c:auto val="1"/>
        <c:lblAlgn val="ctr"/>
        <c:lblOffset val="100"/>
        <c:noMultiLvlLbl val="0"/>
      </c:catAx>
      <c:valAx>
        <c:axId val="117202304"/>
        <c:scaling>
          <c:orientation val="minMax"/>
          <c:max val="100"/>
        </c:scaling>
        <c:delete val="0"/>
        <c:axPos val="l"/>
        <c:majorGridlines/>
        <c:numFmt formatCode="0\ &quot;%&quot;" sourceLinked="1"/>
        <c:majorTickMark val="out"/>
        <c:minorTickMark val="none"/>
        <c:tickLblPos val="nextTo"/>
        <c:crossAx val="117200768"/>
        <c:crosses val="autoZero"/>
        <c:crossBetween val="between"/>
        <c:majorUnit val="20"/>
      </c:valAx>
      <c:spPr>
        <a:gradFill>
          <a:gsLst>
            <a:gs pos="0">
              <a:schemeClr val="accent1">
                <a:tint val="66000"/>
                <a:satMod val="160000"/>
                <a:lumMod val="0"/>
                <a:lumOff val="10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5400000" scaled="0"/>
        </a:gradFill>
        <a:scene3d>
          <a:camera prst="orthographicFront"/>
          <a:lightRig rig="threePt" dir="t"/>
        </a:scene3d>
      </c:spPr>
    </c:plotArea>
    <c:legend>
      <c:legendPos val="b"/>
      <c:overlay val="0"/>
      <c:spPr>
        <a:ln>
          <a:solidFill>
            <a:schemeClr val="tx1">
              <a:tint val="75000"/>
              <a:shade val="95000"/>
              <a:satMod val="105000"/>
            </a:schemeClr>
          </a:solidFill>
        </a:ln>
      </c:spPr>
    </c:legend>
    <c:plotVisOnly val="1"/>
    <c:dispBlanksAs val="gap"/>
    <c:showDLblsOverMax val="0"/>
  </c:chart>
  <c:spPr>
    <a:ln cap="rnd"/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 sz="1600"/>
              <a:t>Number</a:t>
            </a:r>
            <a:r>
              <a:rPr lang="en-GB" sz="1600" baseline="0"/>
              <a:t> of Candidates per grade</a:t>
            </a:r>
            <a:endParaRPr lang="en-GB" sz="16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3"/>
          <c:order val="0"/>
          <c:tx>
            <c:v>Centre Prop</c:v>
          </c:tx>
          <c:spPr>
            <a:solidFill>
              <a:schemeClr val="accent1">
                <a:lumMod val="75000"/>
              </a:schemeClr>
            </a:solidFill>
            <a:effectLst>
              <a:glow rad="63500">
                <a:schemeClr val="accent1">
                  <a:satMod val="175000"/>
                  <a:alpha val="40000"/>
                </a:schemeClr>
              </a:glow>
              <a:innerShdw blurRad="63500" dist="50800" dir="13500000">
                <a:prstClr val="black">
                  <a:alpha val="50000"/>
                </a:prstClr>
              </a:innerShdw>
            </a:effectLst>
          </c:spPr>
          <c:invertIfNegative val="0"/>
          <c:cat>
            <c:strRef>
              <c:f>'Chemistry A - H432'!$B$17:$B$23</c:f>
              <c:strCache>
                <c:ptCount val="7"/>
                <c:pt idx="0">
                  <c:v>A*</c:v>
                </c:pt>
                <c:pt idx="1">
                  <c:v>A</c:v>
                </c:pt>
                <c:pt idx="2">
                  <c:v>B</c:v>
                </c:pt>
                <c:pt idx="3">
                  <c:v>C</c:v>
                </c:pt>
                <c:pt idx="4">
                  <c:v>D</c:v>
                </c:pt>
                <c:pt idx="5">
                  <c:v>E</c:v>
                </c:pt>
                <c:pt idx="6">
                  <c:v>U</c:v>
                </c:pt>
              </c:strCache>
            </c:strRef>
          </c:cat>
          <c:val>
            <c:numRef>
              <c:f>'Chemistry A - H432'!$F$17:$F$23</c:f>
              <c:numCache>
                <c:formatCode>0\ "%"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ser>
          <c:idx val="5"/>
          <c:order val="1"/>
          <c:tx>
            <c:v>National Prop</c:v>
          </c:tx>
          <c:spPr>
            <a:solidFill>
              <a:schemeClr val="accent2"/>
            </a:solidFill>
            <a:effectLst>
              <a:glow rad="63500">
                <a:schemeClr val="accent1">
                  <a:satMod val="175000"/>
                  <a:alpha val="40000"/>
                </a:schemeClr>
              </a:glow>
              <a:innerShdw blurRad="63500" dist="50800" dir="13500000">
                <a:prstClr val="black">
                  <a:alpha val="50000"/>
                </a:prstClr>
              </a:innerShdw>
            </a:effectLst>
          </c:spPr>
          <c:invertIfNegative val="0"/>
          <c:cat>
            <c:strRef>
              <c:f>'Chemistry A - H432'!$B$17:$B$23</c:f>
              <c:strCache>
                <c:ptCount val="7"/>
                <c:pt idx="0">
                  <c:v>A*</c:v>
                </c:pt>
                <c:pt idx="1">
                  <c:v>A</c:v>
                </c:pt>
                <c:pt idx="2">
                  <c:v>B</c:v>
                </c:pt>
                <c:pt idx="3">
                  <c:v>C</c:v>
                </c:pt>
                <c:pt idx="4">
                  <c:v>D</c:v>
                </c:pt>
                <c:pt idx="5">
                  <c:v>E</c:v>
                </c:pt>
                <c:pt idx="6">
                  <c:v>U</c:v>
                </c:pt>
              </c:strCache>
            </c:strRef>
          </c:cat>
          <c:val>
            <c:numRef>
              <c:f>'Chemistry A - H432'!$H$17:$H$23</c:f>
              <c:numCache>
                <c:formatCode>0\ "%"</c:formatCode>
                <c:ptCount val="7"/>
                <c:pt idx="0">
                  <c:v>8</c:v>
                </c:pt>
                <c:pt idx="1">
                  <c:v>23</c:v>
                </c:pt>
                <c:pt idx="2">
                  <c:v>25</c:v>
                </c:pt>
                <c:pt idx="3">
                  <c:v>20</c:v>
                </c:pt>
                <c:pt idx="4">
                  <c:v>14</c:v>
                </c:pt>
                <c:pt idx="5">
                  <c:v>7</c:v>
                </c:pt>
                <c:pt idx="6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axId val="117449856"/>
        <c:axId val="117451392"/>
      </c:barChart>
      <c:catAx>
        <c:axId val="117449856"/>
        <c:scaling>
          <c:orientation val="minMax"/>
        </c:scaling>
        <c:delete val="0"/>
        <c:axPos val="b"/>
        <c:majorTickMark val="out"/>
        <c:minorTickMark val="none"/>
        <c:tickLblPos val="nextTo"/>
        <c:crossAx val="117451392"/>
        <c:crosses val="autoZero"/>
        <c:auto val="1"/>
        <c:lblAlgn val="ctr"/>
        <c:lblOffset val="100"/>
        <c:noMultiLvlLbl val="0"/>
      </c:catAx>
      <c:valAx>
        <c:axId val="117451392"/>
        <c:scaling>
          <c:orientation val="minMax"/>
        </c:scaling>
        <c:delete val="0"/>
        <c:axPos val="l"/>
        <c:majorGridlines/>
        <c:numFmt formatCode="0\ &quot;%&quot;" sourceLinked="1"/>
        <c:majorTickMark val="out"/>
        <c:minorTickMark val="none"/>
        <c:tickLblPos val="nextTo"/>
        <c:crossAx val="117449856"/>
        <c:crosses val="autoZero"/>
        <c:crossBetween val="between"/>
      </c:valAx>
      <c:spPr>
        <a:gradFill>
          <a:gsLst>
            <a:gs pos="0">
              <a:schemeClr val="accent1">
                <a:tint val="66000"/>
                <a:satMod val="160000"/>
                <a:lumMod val="0"/>
                <a:lumOff val="10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5400000" scaled="0"/>
        </a:gradFill>
        <a:scene3d>
          <a:camera prst="orthographicFront"/>
          <a:lightRig rig="threePt" dir="t"/>
        </a:scene3d>
      </c:spPr>
    </c:plotArea>
    <c:legend>
      <c:legendPos val="b"/>
      <c:overlay val="0"/>
      <c:spPr>
        <a:ln>
          <a:solidFill>
            <a:schemeClr val="tx1">
              <a:tint val="75000"/>
              <a:shade val="95000"/>
              <a:satMod val="105000"/>
            </a:schemeClr>
          </a:solidFill>
        </a:ln>
      </c:spPr>
    </c:legend>
    <c:plotVisOnly val="1"/>
    <c:dispBlanksAs val="gap"/>
    <c:showDLblsOverMax val="0"/>
  </c:chart>
  <c:spPr>
    <a:ln cap="rnd"/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 sz="1600"/>
              <a:t>Cumulative Number</a:t>
            </a:r>
            <a:r>
              <a:rPr lang="en-GB" sz="1600" baseline="0"/>
              <a:t> of </a:t>
            </a:r>
            <a:r>
              <a:rPr lang="en-GB" sz="1600"/>
              <a:t>Candidates per grade</a:t>
            </a:r>
          </a:p>
        </c:rich>
      </c:tx>
      <c:layout>
        <c:manualLayout>
          <c:xMode val="edge"/>
          <c:yMode val="edge"/>
          <c:x val="0.11754645150078429"/>
          <c:y val="3.2871067766165059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3"/>
          <c:order val="0"/>
          <c:tx>
            <c:v>Centre Prop</c:v>
          </c:tx>
          <c:spPr>
            <a:solidFill>
              <a:schemeClr val="accent1">
                <a:lumMod val="75000"/>
              </a:schemeClr>
            </a:solidFill>
            <a:effectLst>
              <a:glow rad="63500">
                <a:schemeClr val="accent1">
                  <a:satMod val="175000"/>
                  <a:alpha val="40000"/>
                </a:schemeClr>
              </a:glow>
              <a:innerShdw blurRad="63500" dist="50800" dir="13500000">
                <a:prstClr val="black">
                  <a:alpha val="50000"/>
                </a:prstClr>
              </a:innerShdw>
            </a:effectLst>
          </c:spPr>
          <c:invertIfNegative val="0"/>
          <c:cat>
            <c:strRef>
              <c:f>'Chemistry A - H432'!$B$48:$B$53</c:f>
              <c:strCache>
                <c:ptCount val="6"/>
                <c:pt idx="0">
                  <c:v>A*</c:v>
                </c:pt>
                <c:pt idx="1">
                  <c:v>A</c:v>
                </c:pt>
                <c:pt idx="2">
                  <c:v>B</c:v>
                </c:pt>
                <c:pt idx="3">
                  <c:v>C</c:v>
                </c:pt>
                <c:pt idx="4">
                  <c:v>D</c:v>
                </c:pt>
                <c:pt idx="5">
                  <c:v>E</c:v>
                </c:pt>
              </c:strCache>
            </c:strRef>
          </c:cat>
          <c:val>
            <c:numRef>
              <c:f>'Chemistry A - H432'!$F$48:$F$53</c:f>
              <c:numCache>
                <c:formatCode>0\ "%"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ser>
          <c:idx val="5"/>
          <c:order val="1"/>
          <c:tx>
            <c:v>National Prop</c:v>
          </c:tx>
          <c:spPr>
            <a:solidFill>
              <a:schemeClr val="accent2"/>
            </a:solidFill>
            <a:effectLst>
              <a:glow rad="63500">
                <a:schemeClr val="accent1">
                  <a:satMod val="175000"/>
                  <a:alpha val="40000"/>
                </a:schemeClr>
              </a:glow>
              <a:innerShdw blurRad="63500" dist="50800" dir="13500000">
                <a:prstClr val="black">
                  <a:alpha val="50000"/>
                </a:prstClr>
              </a:innerShdw>
            </a:effectLst>
          </c:spPr>
          <c:invertIfNegative val="0"/>
          <c:cat>
            <c:strRef>
              <c:f>'Chemistry A - H432'!$B$48:$B$53</c:f>
              <c:strCache>
                <c:ptCount val="6"/>
                <c:pt idx="0">
                  <c:v>A*</c:v>
                </c:pt>
                <c:pt idx="1">
                  <c:v>A</c:v>
                </c:pt>
                <c:pt idx="2">
                  <c:v>B</c:v>
                </c:pt>
                <c:pt idx="3">
                  <c:v>C</c:v>
                </c:pt>
                <c:pt idx="4">
                  <c:v>D</c:v>
                </c:pt>
                <c:pt idx="5">
                  <c:v>E</c:v>
                </c:pt>
              </c:strCache>
            </c:strRef>
          </c:cat>
          <c:val>
            <c:numRef>
              <c:f>'Chemistry A - H432'!$H$48:$H$53</c:f>
              <c:numCache>
                <c:formatCode>0\ "%"</c:formatCode>
                <c:ptCount val="6"/>
                <c:pt idx="0">
                  <c:v>8.02</c:v>
                </c:pt>
                <c:pt idx="1">
                  <c:v>30.84</c:v>
                </c:pt>
                <c:pt idx="2">
                  <c:v>55.8</c:v>
                </c:pt>
                <c:pt idx="3">
                  <c:v>76.23</c:v>
                </c:pt>
                <c:pt idx="4">
                  <c:v>90.1</c:v>
                </c:pt>
                <c:pt idx="5">
                  <c:v>97.1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axId val="117476736"/>
        <c:axId val="117486720"/>
      </c:barChart>
      <c:catAx>
        <c:axId val="117476736"/>
        <c:scaling>
          <c:orientation val="minMax"/>
        </c:scaling>
        <c:delete val="0"/>
        <c:axPos val="b"/>
        <c:majorTickMark val="out"/>
        <c:minorTickMark val="none"/>
        <c:tickLblPos val="nextTo"/>
        <c:crossAx val="117486720"/>
        <c:crosses val="autoZero"/>
        <c:auto val="1"/>
        <c:lblAlgn val="ctr"/>
        <c:lblOffset val="100"/>
        <c:noMultiLvlLbl val="0"/>
      </c:catAx>
      <c:valAx>
        <c:axId val="117486720"/>
        <c:scaling>
          <c:orientation val="minMax"/>
          <c:max val="100"/>
        </c:scaling>
        <c:delete val="0"/>
        <c:axPos val="l"/>
        <c:majorGridlines/>
        <c:numFmt formatCode="0\ &quot;%&quot;" sourceLinked="1"/>
        <c:majorTickMark val="out"/>
        <c:minorTickMark val="none"/>
        <c:tickLblPos val="nextTo"/>
        <c:crossAx val="117476736"/>
        <c:crosses val="autoZero"/>
        <c:crossBetween val="between"/>
        <c:majorUnit val="20"/>
      </c:valAx>
      <c:spPr>
        <a:gradFill>
          <a:gsLst>
            <a:gs pos="0">
              <a:schemeClr val="accent1">
                <a:tint val="66000"/>
                <a:satMod val="160000"/>
                <a:lumMod val="0"/>
                <a:lumOff val="10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5400000" scaled="0"/>
        </a:gradFill>
        <a:scene3d>
          <a:camera prst="orthographicFront"/>
          <a:lightRig rig="threePt" dir="t"/>
        </a:scene3d>
      </c:spPr>
    </c:plotArea>
    <c:legend>
      <c:legendPos val="b"/>
      <c:overlay val="0"/>
      <c:spPr>
        <a:ln>
          <a:solidFill>
            <a:schemeClr val="tx1">
              <a:tint val="75000"/>
              <a:shade val="95000"/>
              <a:satMod val="105000"/>
            </a:schemeClr>
          </a:solidFill>
        </a:ln>
      </c:spPr>
    </c:legend>
    <c:plotVisOnly val="1"/>
    <c:dispBlanksAs val="gap"/>
    <c:showDLblsOverMax val="0"/>
  </c:chart>
  <c:spPr>
    <a:ln cap="rnd"/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 sz="1600"/>
              <a:t>Number</a:t>
            </a:r>
            <a:r>
              <a:rPr lang="en-GB" sz="1600" baseline="0"/>
              <a:t> of Candidates per grade</a:t>
            </a:r>
            <a:endParaRPr lang="en-GB" sz="16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3"/>
          <c:order val="0"/>
          <c:tx>
            <c:v>Centre Prop</c:v>
          </c:tx>
          <c:spPr>
            <a:solidFill>
              <a:schemeClr val="accent1">
                <a:lumMod val="75000"/>
              </a:schemeClr>
            </a:solidFill>
            <a:effectLst>
              <a:glow rad="63500">
                <a:schemeClr val="accent1">
                  <a:satMod val="175000"/>
                  <a:alpha val="40000"/>
                </a:schemeClr>
              </a:glow>
              <a:innerShdw blurRad="63500" dist="50800" dir="13500000">
                <a:prstClr val="black">
                  <a:alpha val="50000"/>
                </a:prstClr>
              </a:innerShdw>
            </a:effectLst>
          </c:spPr>
          <c:invertIfNegative val="0"/>
          <c:cat>
            <c:strRef>
              <c:f>'Chemistry B (Salters) - H433'!$B$17:$B$23</c:f>
              <c:strCache>
                <c:ptCount val="7"/>
                <c:pt idx="0">
                  <c:v>A*</c:v>
                </c:pt>
                <c:pt idx="1">
                  <c:v>A</c:v>
                </c:pt>
                <c:pt idx="2">
                  <c:v>B</c:v>
                </c:pt>
                <c:pt idx="3">
                  <c:v>C</c:v>
                </c:pt>
                <c:pt idx="4">
                  <c:v>D</c:v>
                </c:pt>
                <c:pt idx="5">
                  <c:v>E</c:v>
                </c:pt>
                <c:pt idx="6">
                  <c:v>U</c:v>
                </c:pt>
              </c:strCache>
            </c:strRef>
          </c:cat>
          <c:val>
            <c:numRef>
              <c:f>'Chemistry B (Salters) - H433'!$F$17:$F$23</c:f>
              <c:numCache>
                <c:formatCode>0\ "%"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ser>
          <c:idx val="5"/>
          <c:order val="1"/>
          <c:tx>
            <c:v>National Prop</c:v>
          </c:tx>
          <c:spPr>
            <a:solidFill>
              <a:schemeClr val="accent2"/>
            </a:solidFill>
            <a:effectLst>
              <a:glow rad="63500">
                <a:schemeClr val="accent1">
                  <a:satMod val="175000"/>
                  <a:alpha val="40000"/>
                </a:schemeClr>
              </a:glow>
              <a:innerShdw blurRad="63500" dist="50800" dir="13500000">
                <a:prstClr val="black">
                  <a:alpha val="50000"/>
                </a:prstClr>
              </a:innerShdw>
            </a:effectLst>
          </c:spPr>
          <c:invertIfNegative val="0"/>
          <c:cat>
            <c:strRef>
              <c:f>'Chemistry B (Salters) - H433'!$B$17:$B$23</c:f>
              <c:strCache>
                <c:ptCount val="7"/>
                <c:pt idx="0">
                  <c:v>A*</c:v>
                </c:pt>
                <c:pt idx="1">
                  <c:v>A</c:v>
                </c:pt>
                <c:pt idx="2">
                  <c:v>B</c:v>
                </c:pt>
                <c:pt idx="3">
                  <c:v>C</c:v>
                </c:pt>
                <c:pt idx="4">
                  <c:v>D</c:v>
                </c:pt>
                <c:pt idx="5">
                  <c:v>E</c:v>
                </c:pt>
                <c:pt idx="6">
                  <c:v>U</c:v>
                </c:pt>
              </c:strCache>
            </c:strRef>
          </c:cat>
          <c:val>
            <c:numRef>
              <c:f>'Chemistry B (Salters) - H433'!$H$17:$H$23</c:f>
              <c:numCache>
                <c:formatCode>0\ "%"</c:formatCode>
                <c:ptCount val="7"/>
                <c:pt idx="0">
                  <c:v>8</c:v>
                </c:pt>
                <c:pt idx="1">
                  <c:v>22</c:v>
                </c:pt>
                <c:pt idx="2">
                  <c:v>22</c:v>
                </c:pt>
                <c:pt idx="3">
                  <c:v>21</c:v>
                </c:pt>
                <c:pt idx="4">
                  <c:v>16</c:v>
                </c:pt>
                <c:pt idx="5">
                  <c:v>8</c:v>
                </c:pt>
                <c:pt idx="6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axId val="117701248"/>
        <c:axId val="98697600"/>
      </c:barChart>
      <c:catAx>
        <c:axId val="117701248"/>
        <c:scaling>
          <c:orientation val="minMax"/>
        </c:scaling>
        <c:delete val="0"/>
        <c:axPos val="b"/>
        <c:majorTickMark val="out"/>
        <c:minorTickMark val="none"/>
        <c:tickLblPos val="nextTo"/>
        <c:crossAx val="98697600"/>
        <c:crosses val="autoZero"/>
        <c:auto val="1"/>
        <c:lblAlgn val="ctr"/>
        <c:lblOffset val="100"/>
        <c:noMultiLvlLbl val="0"/>
      </c:catAx>
      <c:valAx>
        <c:axId val="98697600"/>
        <c:scaling>
          <c:orientation val="minMax"/>
        </c:scaling>
        <c:delete val="0"/>
        <c:axPos val="l"/>
        <c:majorGridlines/>
        <c:numFmt formatCode="0\ &quot;%&quot;" sourceLinked="1"/>
        <c:majorTickMark val="out"/>
        <c:minorTickMark val="none"/>
        <c:tickLblPos val="nextTo"/>
        <c:crossAx val="117701248"/>
        <c:crosses val="autoZero"/>
        <c:crossBetween val="between"/>
      </c:valAx>
      <c:spPr>
        <a:gradFill>
          <a:gsLst>
            <a:gs pos="0">
              <a:schemeClr val="accent1">
                <a:tint val="66000"/>
                <a:satMod val="160000"/>
                <a:lumMod val="0"/>
                <a:lumOff val="10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5400000" scaled="0"/>
        </a:gradFill>
        <a:scene3d>
          <a:camera prst="orthographicFront"/>
          <a:lightRig rig="threePt" dir="t"/>
        </a:scene3d>
      </c:spPr>
    </c:plotArea>
    <c:legend>
      <c:legendPos val="b"/>
      <c:overlay val="0"/>
      <c:spPr>
        <a:ln>
          <a:solidFill>
            <a:schemeClr val="tx1">
              <a:tint val="75000"/>
              <a:shade val="95000"/>
              <a:satMod val="105000"/>
            </a:schemeClr>
          </a:solidFill>
        </a:ln>
      </c:spPr>
    </c:legend>
    <c:plotVisOnly val="1"/>
    <c:dispBlanksAs val="gap"/>
    <c:showDLblsOverMax val="0"/>
  </c:chart>
  <c:spPr>
    <a:ln cap="rnd"/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 sz="1600"/>
              <a:t>Cumulative Number</a:t>
            </a:r>
            <a:r>
              <a:rPr lang="en-GB" sz="1600" baseline="0"/>
              <a:t> of </a:t>
            </a:r>
            <a:r>
              <a:rPr lang="en-GB" sz="1600"/>
              <a:t>Candidates per grade</a:t>
            </a:r>
          </a:p>
        </c:rich>
      </c:tx>
      <c:layout>
        <c:manualLayout>
          <c:xMode val="edge"/>
          <c:yMode val="edge"/>
          <c:x val="0.11754645150078429"/>
          <c:y val="3.2871067766165059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3"/>
          <c:order val="0"/>
          <c:tx>
            <c:v>Centre Prop</c:v>
          </c:tx>
          <c:spPr>
            <a:solidFill>
              <a:schemeClr val="accent1">
                <a:lumMod val="75000"/>
              </a:schemeClr>
            </a:solidFill>
            <a:effectLst>
              <a:glow rad="63500">
                <a:schemeClr val="accent1">
                  <a:satMod val="175000"/>
                  <a:alpha val="40000"/>
                </a:schemeClr>
              </a:glow>
              <a:innerShdw blurRad="63500" dist="50800" dir="13500000">
                <a:prstClr val="black">
                  <a:alpha val="50000"/>
                </a:prstClr>
              </a:innerShdw>
            </a:effectLst>
          </c:spPr>
          <c:invertIfNegative val="0"/>
          <c:cat>
            <c:strRef>
              <c:f>'Chemistry B (Salters) - H433'!$B$48:$B$53</c:f>
              <c:strCache>
                <c:ptCount val="6"/>
                <c:pt idx="0">
                  <c:v>A*</c:v>
                </c:pt>
                <c:pt idx="1">
                  <c:v>A</c:v>
                </c:pt>
                <c:pt idx="2">
                  <c:v>B</c:v>
                </c:pt>
                <c:pt idx="3">
                  <c:v>C</c:v>
                </c:pt>
                <c:pt idx="4">
                  <c:v>D</c:v>
                </c:pt>
                <c:pt idx="5">
                  <c:v>E</c:v>
                </c:pt>
              </c:strCache>
            </c:strRef>
          </c:cat>
          <c:val>
            <c:numRef>
              <c:f>'Chemistry B (Salters) - H433'!$F$48:$F$53</c:f>
              <c:numCache>
                <c:formatCode>0\ "%"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ser>
          <c:idx val="5"/>
          <c:order val="1"/>
          <c:tx>
            <c:v>National Prop</c:v>
          </c:tx>
          <c:spPr>
            <a:solidFill>
              <a:schemeClr val="accent2"/>
            </a:solidFill>
            <a:effectLst>
              <a:glow rad="63500">
                <a:schemeClr val="accent1">
                  <a:satMod val="175000"/>
                  <a:alpha val="40000"/>
                </a:schemeClr>
              </a:glow>
              <a:innerShdw blurRad="63500" dist="50800" dir="13500000">
                <a:prstClr val="black">
                  <a:alpha val="50000"/>
                </a:prstClr>
              </a:innerShdw>
            </a:effectLst>
          </c:spPr>
          <c:invertIfNegative val="0"/>
          <c:cat>
            <c:strRef>
              <c:f>'Chemistry B (Salters) - H433'!$B$48:$B$53</c:f>
              <c:strCache>
                <c:ptCount val="6"/>
                <c:pt idx="0">
                  <c:v>A*</c:v>
                </c:pt>
                <c:pt idx="1">
                  <c:v>A</c:v>
                </c:pt>
                <c:pt idx="2">
                  <c:v>B</c:v>
                </c:pt>
                <c:pt idx="3">
                  <c:v>C</c:v>
                </c:pt>
                <c:pt idx="4">
                  <c:v>D</c:v>
                </c:pt>
                <c:pt idx="5">
                  <c:v>E</c:v>
                </c:pt>
              </c:strCache>
            </c:strRef>
          </c:cat>
          <c:val>
            <c:numRef>
              <c:f>'Chemistry B (Salters) - H433'!$H$48:$H$53</c:f>
              <c:numCache>
                <c:formatCode>0\ "%"</c:formatCode>
                <c:ptCount val="6"/>
                <c:pt idx="0">
                  <c:v>7.72</c:v>
                </c:pt>
                <c:pt idx="1">
                  <c:v>29.98</c:v>
                </c:pt>
                <c:pt idx="2">
                  <c:v>52.04</c:v>
                </c:pt>
                <c:pt idx="3">
                  <c:v>73.45</c:v>
                </c:pt>
                <c:pt idx="4">
                  <c:v>88.74</c:v>
                </c:pt>
                <c:pt idx="5">
                  <c:v>97.1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axId val="98714752"/>
        <c:axId val="98716288"/>
      </c:barChart>
      <c:catAx>
        <c:axId val="98714752"/>
        <c:scaling>
          <c:orientation val="minMax"/>
        </c:scaling>
        <c:delete val="0"/>
        <c:axPos val="b"/>
        <c:majorTickMark val="out"/>
        <c:minorTickMark val="none"/>
        <c:tickLblPos val="nextTo"/>
        <c:crossAx val="98716288"/>
        <c:crosses val="autoZero"/>
        <c:auto val="1"/>
        <c:lblAlgn val="ctr"/>
        <c:lblOffset val="100"/>
        <c:noMultiLvlLbl val="0"/>
      </c:catAx>
      <c:valAx>
        <c:axId val="98716288"/>
        <c:scaling>
          <c:orientation val="minMax"/>
          <c:max val="100"/>
        </c:scaling>
        <c:delete val="0"/>
        <c:axPos val="l"/>
        <c:majorGridlines/>
        <c:numFmt formatCode="0\ &quot;%&quot;" sourceLinked="1"/>
        <c:majorTickMark val="out"/>
        <c:minorTickMark val="none"/>
        <c:tickLblPos val="nextTo"/>
        <c:crossAx val="98714752"/>
        <c:crosses val="autoZero"/>
        <c:crossBetween val="between"/>
        <c:majorUnit val="20"/>
      </c:valAx>
      <c:spPr>
        <a:gradFill>
          <a:gsLst>
            <a:gs pos="0">
              <a:schemeClr val="accent1">
                <a:tint val="66000"/>
                <a:satMod val="160000"/>
                <a:lumMod val="0"/>
                <a:lumOff val="10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5400000" scaled="0"/>
        </a:gradFill>
        <a:scene3d>
          <a:camera prst="orthographicFront"/>
          <a:lightRig rig="threePt" dir="t"/>
        </a:scene3d>
      </c:spPr>
    </c:plotArea>
    <c:legend>
      <c:legendPos val="b"/>
      <c:overlay val="0"/>
      <c:spPr>
        <a:ln>
          <a:solidFill>
            <a:schemeClr val="tx1">
              <a:tint val="75000"/>
              <a:shade val="95000"/>
              <a:satMod val="105000"/>
            </a:schemeClr>
          </a:solidFill>
        </a:ln>
      </c:spPr>
    </c:legend>
    <c:plotVisOnly val="1"/>
    <c:dispBlanksAs val="gap"/>
    <c:showDLblsOverMax val="0"/>
  </c:chart>
  <c:spPr>
    <a:ln cap="rnd"/>
  </c:sp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 sz="1600"/>
              <a:t>Number</a:t>
            </a:r>
            <a:r>
              <a:rPr lang="en-GB" sz="1600" baseline="0"/>
              <a:t> of Candidates per grade</a:t>
            </a:r>
            <a:endParaRPr lang="en-GB" sz="1600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3"/>
          <c:order val="0"/>
          <c:tx>
            <c:v>Centre Prop</c:v>
          </c:tx>
          <c:spPr>
            <a:solidFill>
              <a:schemeClr val="accent1">
                <a:lumMod val="75000"/>
              </a:schemeClr>
            </a:solidFill>
            <a:effectLst>
              <a:glow rad="63500">
                <a:schemeClr val="accent1">
                  <a:satMod val="175000"/>
                  <a:alpha val="40000"/>
                </a:schemeClr>
              </a:glow>
              <a:innerShdw blurRad="63500" dist="50800" dir="13500000">
                <a:prstClr val="black">
                  <a:alpha val="50000"/>
                </a:prstClr>
              </a:innerShdw>
            </a:effectLst>
          </c:spPr>
          <c:invertIfNegative val="0"/>
          <c:cat>
            <c:strRef>
              <c:f>'Physics A - H556'!$B$17:$B$23</c:f>
              <c:strCache>
                <c:ptCount val="7"/>
                <c:pt idx="0">
                  <c:v>A*</c:v>
                </c:pt>
                <c:pt idx="1">
                  <c:v>A</c:v>
                </c:pt>
                <c:pt idx="2">
                  <c:v>B</c:v>
                </c:pt>
                <c:pt idx="3">
                  <c:v>C</c:v>
                </c:pt>
                <c:pt idx="4">
                  <c:v>D</c:v>
                </c:pt>
                <c:pt idx="5">
                  <c:v>E</c:v>
                </c:pt>
                <c:pt idx="6">
                  <c:v>U</c:v>
                </c:pt>
              </c:strCache>
            </c:strRef>
          </c:cat>
          <c:val>
            <c:numRef>
              <c:f>'Physics A - H556'!$F$17:$F$23</c:f>
              <c:numCache>
                <c:formatCode>0\ "%"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ser>
          <c:idx val="5"/>
          <c:order val="1"/>
          <c:tx>
            <c:v>National Prop</c:v>
          </c:tx>
          <c:spPr>
            <a:solidFill>
              <a:schemeClr val="accent2"/>
            </a:solidFill>
            <a:effectLst>
              <a:glow rad="63500">
                <a:schemeClr val="accent1">
                  <a:satMod val="175000"/>
                  <a:alpha val="40000"/>
                </a:schemeClr>
              </a:glow>
              <a:innerShdw blurRad="63500" dist="50800" dir="13500000">
                <a:prstClr val="black">
                  <a:alpha val="50000"/>
                </a:prstClr>
              </a:innerShdw>
            </a:effectLst>
          </c:spPr>
          <c:invertIfNegative val="0"/>
          <c:cat>
            <c:strRef>
              <c:f>'Physics A - H556'!$B$17:$B$23</c:f>
              <c:strCache>
                <c:ptCount val="7"/>
                <c:pt idx="0">
                  <c:v>A*</c:v>
                </c:pt>
                <c:pt idx="1">
                  <c:v>A</c:v>
                </c:pt>
                <c:pt idx="2">
                  <c:v>B</c:v>
                </c:pt>
                <c:pt idx="3">
                  <c:v>C</c:v>
                </c:pt>
                <c:pt idx="4">
                  <c:v>D</c:v>
                </c:pt>
                <c:pt idx="5">
                  <c:v>E</c:v>
                </c:pt>
                <c:pt idx="6">
                  <c:v>U</c:v>
                </c:pt>
              </c:strCache>
            </c:strRef>
          </c:cat>
          <c:val>
            <c:numRef>
              <c:f>'Physics A - H556'!$H$17:$H$23</c:f>
              <c:numCache>
                <c:formatCode>0\ "%"</c:formatCode>
                <c:ptCount val="7"/>
                <c:pt idx="0">
                  <c:v>9</c:v>
                </c:pt>
                <c:pt idx="1">
                  <c:v>18</c:v>
                </c:pt>
                <c:pt idx="2">
                  <c:v>21</c:v>
                </c:pt>
                <c:pt idx="3">
                  <c:v>20</c:v>
                </c:pt>
                <c:pt idx="4">
                  <c:v>17</c:v>
                </c:pt>
                <c:pt idx="5">
                  <c:v>10</c:v>
                </c:pt>
                <c:pt idx="6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axId val="98767232"/>
        <c:axId val="98768768"/>
      </c:barChart>
      <c:catAx>
        <c:axId val="98767232"/>
        <c:scaling>
          <c:orientation val="minMax"/>
        </c:scaling>
        <c:delete val="0"/>
        <c:axPos val="b"/>
        <c:majorTickMark val="out"/>
        <c:minorTickMark val="none"/>
        <c:tickLblPos val="nextTo"/>
        <c:crossAx val="98768768"/>
        <c:crosses val="autoZero"/>
        <c:auto val="1"/>
        <c:lblAlgn val="ctr"/>
        <c:lblOffset val="100"/>
        <c:noMultiLvlLbl val="0"/>
      </c:catAx>
      <c:valAx>
        <c:axId val="98768768"/>
        <c:scaling>
          <c:orientation val="minMax"/>
        </c:scaling>
        <c:delete val="0"/>
        <c:axPos val="l"/>
        <c:majorGridlines/>
        <c:numFmt formatCode="0\ &quot;%&quot;" sourceLinked="1"/>
        <c:majorTickMark val="out"/>
        <c:minorTickMark val="none"/>
        <c:tickLblPos val="nextTo"/>
        <c:crossAx val="98767232"/>
        <c:crosses val="autoZero"/>
        <c:crossBetween val="between"/>
      </c:valAx>
      <c:spPr>
        <a:gradFill>
          <a:gsLst>
            <a:gs pos="0">
              <a:schemeClr val="accent1">
                <a:tint val="66000"/>
                <a:satMod val="160000"/>
                <a:lumMod val="0"/>
                <a:lumOff val="10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5400000" scaled="0"/>
        </a:gradFill>
        <a:scene3d>
          <a:camera prst="orthographicFront"/>
          <a:lightRig rig="threePt" dir="t"/>
        </a:scene3d>
      </c:spPr>
    </c:plotArea>
    <c:legend>
      <c:legendPos val="b"/>
      <c:layout/>
      <c:overlay val="0"/>
      <c:spPr>
        <a:ln>
          <a:solidFill>
            <a:schemeClr val="tx1">
              <a:tint val="75000"/>
              <a:shade val="95000"/>
              <a:satMod val="105000"/>
            </a:schemeClr>
          </a:solidFill>
        </a:ln>
      </c:spPr>
    </c:legend>
    <c:plotVisOnly val="1"/>
    <c:dispBlanksAs val="gap"/>
    <c:showDLblsOverMax val="0"/>
  </c:chart>
  <c:spPr>
    <a:ln cap="rnd"/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638175</xdr:colOff>
      <xdr:row>23</xdr:row>
      <xdr:rowOff>157161</xdr:rowOff>
    </xdr:from>
    <xdr:to>
      <xdr:col>8</xdr:col>
      <xdr:colOff>28576</xdr:colOff>
      <xdr:row>40</xdr:row>
      <xdr:rowOff>9525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647700</xdr:colOff>
      <xdr:row>53</xdr:row>
      <xdr:rowOff>152400</xdr:rowOff>
    </xdr:from>
    <xdr:to>
      <xdr:col>8</xdr:col>
      <xdr:colOff>38101</xdr:colOff>
      <xdr:row>70</xdr:row>
      <xdr:rowOff>4764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5</xdr:col>
      <xdr:colOff>161926</xdr:colOff>
      <xdr:row>0</xdr:row>
      <xdr:rowOff>142876</xdr:rowOff>
    </xdr:from>
    <xdr:to>
      <xdr:col>7</xdr:col>
      <xdr:colOff>828675</xdr:colOff>
      <xdr:row>4</xdr:row>
      <xdr:rowOff>130654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14776" y="142876"/>
          <a:ext cx="1895474" cy="78787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638175</xdr:colOff>
      <xdr:row>23</xdr:row>
      <xdr:rowOff>157161</xdr:rowOff>
    </xdr:from>
    <xdr:to>
      <xdr:col>8</xdr:col>
      <xdr:colOff>28576</xdr:colOff>
      <xdr:row>40</xdr:row>
      <xdr:rowOff>9525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647700</xdr:colOff>
      <xdr:row>53</xdr:row>
      <xdr:rowOff>152400</xdr:rowOff>
    </xdr:from>
    <xdr:to>
      <xdr:col>8</xdr:col>
      <xdr:colOff>38101</xdr:colOff>
      <xdr:row>70</xdr:row>
      <xdr:rowOff>4764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5</xdr:col>
      <xdr:colOff>161926</xdr:colOff>
      <xdr:row>0</xdr:row>
      <xdr:rowOff>142876</xdr:rowOff>
    </xdr:from>
    <xdr:to>
      <xdr:col>7</xdr:col>
      <xdr:colOff>828675</xdr:colOff>
      <xdr:row>4</xdr:row>
      <xdr:rowOff>130654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14776" y="142876"/>
          <a:ext cx="1895474" cy="78787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638175</xdr:colOff>
      <xdr:row>23</xdr:row>
      <xdr:rowOff>157161</xdr:rowOff>
    </xdr:from>
    <xdr:to>
      <xdr:col>8</xdr:col>
      <xdr:colOff>28576</xdr:colOff>
      <xdr:row>40</xdr:row>
      <xdr:rowOff>9525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647700</xdr:colOff>
      <xdr:row>53</xdr:row>
      <xdr:rowOff>152400</xdr:rowOff>
    </xdr:from>
    <xdr:to>
      <xdr:col>8</xdr:col>
      <xdr:colOff>38101</xdr:colOff>
      <xdr:row>70</xdr:row>
      <xdr:rowOff>4764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5</xdr:col>
      <xdr:colOff>161926</xdr:colOff>
      <xdr:row>0</xdr:row>
      <xdr:rowOff>142876</xdr:rowOff>
    </xdr:from>
    <xdr:to>
      <xdr:col>7</xdr:col>
      <xdr:colOff>828675</xdr:colOff>
      <xdr:row>4</xdr:row>
      <xdr:rowOff>130654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14776" y="142876"/>
          <a:ext cx="1895474" cy="78787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638175</xdr:colOff>
      <xdr:row>23</xdr:row>
      <xdr:rowOff>157161</xdr:rowOff>
    </xdr:from>
    <xdr:to>
      <xdr:col>8</xdr:col>
      <xdr:colOff>28576</xdr:colOff>
      <xdr:row>40</xdr:row>
      <xdr:rowOff>9525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647700</xdr:colOff>
      <xdr:row>53</xdr:row>
      <xdr:rowOff>152400</xdr:rowOff>
    </xdr:from>
    <xdr:to>
      <xdr:col>8</xdr:col>
      <xdr:colOff>38101</xdr:colOff>
      <xdr:row>70</xdr:row>
      <xdr:rowOff>4764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5</xdr:col>
      <xdr:colOff>161926</xdr:colOff>
      <xdr:row>0</xdr:row>
      <xdr:rowOff>142876</xdr:rowOff>
    </xdr:from>
    <xdr:to>
      <xdr:col>7</xdr:col>
      <xdr:colOff>828675</xdr:colOff>
      <xdr:row>4</xdr:row>
      <xdr:rowOff>130654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14776" y="142876"/>
          <a:ext cx="1895474" cy="78787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638175</xdr:colOff>
      <xdr:row>23</xdr:row>
      <xdr:rowOff>157161</xdr:rowOff>
    </xdr:from>
    <xdr:to>
      <xdr:col>8</xdr:col>
      <xdr:colOff>28576</xdr:colOff>
      <xdr:row>40</xdr:row>
      <xdr:rowOff>9525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647700</xdr:colOff>
      <xdr:row>53</xdr:row>
      <xdr:rowOff>152400</xdr:rowOff>
    </xdr:from>
    <xdr:to>
      <xdr:col>8</xdr:col>
      <xdr:colOff>38101</xdr:colOff>
      <xdr:row>70</xdr:row>
      <xdr:rowOff>4764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5</xdr:col>
      <xdr:colOff>161926</xdr:colOff>
      <xdr:row>0</xdr:row>
      <xdr:rowOff>142876</xdr:rowOff>
    </xdr:from>
    <xdr:to>
      <xdr:col>7</xdr:col>
      <xdr:colOff>828675</xdr:colOff>
      <xdr:row>4</xdr:row>
      <xdr:rowOff>130654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14776" y="142876"/>
          <a:ext cx="1895474" cy="787878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638175</xdr:colOff>
      <xdr:row>23</xdr:row>
      <xdr:rowOff>157161</xdr:rowOff>
    </xdr:from>
    <xdr:to>
      <xdr:col>8</xdr:col>
      <xdr:colOff>28576</xdr:colOff>
      <xdr:row>40</xdr:row>
      <xdr:rowOff>9525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647700</xdr:colOff>
      <xdr:row>53</xdr:row>
      <xdr:rowOff>152400</xdr:rowOff>
    </xdr:from>
    <xdr:to>
      <xdr:col>8</xdr:col>
      <xdr:colOff>38101</xdr:colOff>
      <xdr:row>70</xdr:row>
      <xdr:rowOff>4764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5</xdr:col>
      <xdr:colOff>161926</xdr:colOff>
      <xdr:row>0</xdr:row>
      <xdr:rowOff>142876</xdr:rowOff>
    </xdr:from>
    <xdr:to>
      <xdr:col>7</xdr:col>
      <xdr:colOff>828675</xdr:colOff>
      <xdr:row>4</xdr:row>
      <xdr:rowOff>130654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14776" y="142876"/>
          <a:ext cx="1895474" cy="78787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M312"/>
  <sheetViews>
    <sheetView showRowColHeaders="0" zoomScaleNormal="100" workbookViewId="0">
      <selection activeCell="D17" sqref="D17"/>
    </sheetView>
  </sheetViews>
  <sheetFormatPr defaultRowHeight="15" x14ac:dyDescent="0.25"/>
  <cols>
    <col min="1" max="1" width="6.28515625" customWidth="1"/>
    <col min="2" max="2" width="18.42578125" customWidth="1"/>
    <col min="3" max="3" width="9.42578125" bestFit="1" customWidth="1"/>
    <col min="4" max="4" width="9.28515625" bestFit="1" customWidth="1"/>
    <col min="6" max="6" width="9.28515625" bestFit="1" customWidth="1"/>
    <col min="8" max="8" width="14" customWidth="1"/>
    <col min="9" max="9" width="12.7109375" customWidth="1"/>
    <col min="11" max="11" width="10.42578125" customWidth="1"/>
    <col min="12" max="12" width="9.7109375" customWidth="1"/>
    <col min="13" max="13" width="10.140625" customWidth="1"/>
    <col min="14" max="14" width="12.28515625" customWidth="1"/>
  </cols>
  <sheetData>
    <row r="1" spans="1:39" ht="15.75" customHeight="1" x14ac:dyDescent="0.25">
      <c r="A1" s="1"/>
      <c r="B1" s="1"/>
      <c r="C1" s="1"/>
      <c r="D1" s="28"/>
      <c r="E1" s="28"/>
      <c r="F1" s="28"/>
      <c r="G1" s="28"/>
      <c r="H1" s="28"/>
      <c r="I1" s="28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</row>
    <row r="2" spans="1:39" ht="15.75" customHeight="1" x14ac:dyDescent="0.25">
      <c r="A2" s="1"/>
      <c r="B2" s="1"/>
      <c r="C2" s="1"/>
      <c r="D2" s="28"/>
      <c r="E2" s="28"/>
      <c r="F2" s="28"/>
      <c r="G2" s="28"/>
      <c r="H2" s="28"/>
      <c r="I2" s="28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</row>
    <row r="3" spans="1:39" ht="15.75" customHeight="1" x14ac:dyDescent="0.25">
      <c r="A3" s="1"/>
      <c r="B3" s="1"/>
      <c r="C3" s="1"/>
      <c r="D3" s="28"/>
      <c r="E3" s="28"/>
      <c r="F3" s="28"/>
      <c r="G3" s="28"/>
      <c r="H3" s="28"/>
      <c r="I3" s="28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</row>
    <row r="4" spans="1:39" ht="15.75" customHeight="1" x14ac:dyDescent="0.25">
      <c r="A4" s="1"/>
      <c r="B4" s="1"/>
      <c r="C4" s="1"/>
      <c r="D4" s="28"/>
      <c r="E4" s="28"/>
      <c r="F4" s="28"/>
      <c r="G4" s="28"/>
      <c r="H4" s="28"/>
      <c r="I4" s="28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</row>
    <row r="5" spans="1:39" ht="15.75" customHeight="1" x14ac:dyDescent="0.25">
      <c r="A5" s="1"/>
      <c r="B5" s="1"/>
      <c r="C5" s="1"/>
      <c r="D5" s="28"/>
      <c r="E5" s="28"/>
      <c r="F5" s="28"/>
      <c r="G5" s="28"/>
      <c r="H5" s="28"/>
      <c r="I5" s="28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</row>
    <row r="6" spans="1:39" ht="15.75" customHeight="1" x14ac:dyDescent="0.25">
      <c r="A6" s="1"/>
      <c r="B6" s="1"/>
      <c r="C6" s="1"/>
      <c r="D6" s="28"/>
      <c r="E6" s="28"/>
      <c r="F6" s="28"/>
      <c r="G6" s="28"/>
      <c r="H6" s="28"/>
      <c r="I6" s="28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</row>
    <row r="7" spans="1:39" ht="21" x14ac:dyDescent="0.35">
      <c r="A7" s="8"/>
      <c r="B7" s="3" t="s">
        <v>0</v>
      </c>
      <c r="C7" s="2"/>
      <c r="D7" s="2"/>
      <c r="E7" s="2"/>
      <c r="F7" s="2"/>
      <c r="G7" s="2"/>
      <c r="H7" s="2"/>
      <c r="I7" s="8"/>
      <c r="J7" s="8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</row>
    <row r="8" spans="1:39" ht="9.75" customHeight="1" x14ac:dyDescent="0.35">
      <c r="A8" s="8"/>
      <c r="B8" s="2"/>
      <c r="C8" s="2"/>
      <c r="D8" s="2"/>
      <c r="E8" s="2"/>
      <c r="F8" s="2"/>
      <c r="G8" s="2"/>
      <c r="H8" s="2"/>
      <c r="I8" s="8"/>
      <c r="J8" s="8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</row>
    <row r="9" spans="1:39" ht="21" x14ac:dyDescent="0.35">
      <c r="A9" s="8"/>
      <c r="B9" s="3" t="s">
        <v>10</v>
      </c>
      <c r="C9" s="4" t="s">
        <v>11</v>
      </c>
      <c r="D9" s="2"/>
      <c r="E9" s="2"/>
      <c r="F9" s="2" t="s">
        <v>18</v>
      </c>
      <c r="G9" s="2"/>
      <c r="H9" s="2" t="s">
        <v>19</v>
      </c>
      <c r="I9" s="8"/>
      <c r="J9" s="8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</row>
    <row r="10" spans="1:39" ht="10.5" customHeight="1" x14ac:dyDescent="0.35">
      <c r="A10" s="8"/>
      <c r="B10" s="2"/>
      <c r="C10" s="2"/>
      <c r="D10" s="2"/>
      <c r="E10" s="2"/>
      <c r="F10" s="2"/>
      <c r="G10" s="2"/>
      <c r="H10" s="2"/>
      <c r="I10" s="8"/>
      <c r="J10" s="8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</row>
    <row r="11" spans="1:39" ht="21" x14ac:dyDescent="0.35">
      <c r="A11" s="8"/>
      <c r="B11" s="3" t="s">
        <v>12</v>
      </c>
      <c r="C11" s="5">
        <v>42887</v>
      </c>
      <c r="D11" s="2"/>
      <c r="E11" s="2"/>
      <c r="F11" s="2"/>
      <c r="G11" s="2"/>
      <c r="H11" s="2"/>
      <c r="I11" s="8"/>
      <c r="J11" s="8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</row>
    <row r="12" spans="1:39" ht="4.5" customHeight="1" x14ac:dyDescent="0.35">
      <c r="A12" s="8"/>
      <c r="B12" s="8"/>
      <c r="C12" s="8"/>
      <c r="D12" s="8"/>
      <c r="E12" s="8"/>
      <c r="F12" s="8"/>
      <c r="G12" s="8"/>
      <c r="H12" s="8"/>
      <c r="I12" s="8"/>
      <c r="J12" s="8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</row>
    <row r="13" spans="1:39" ht="21" x14ac:dyDescent="0.35">
      <c r="A13" s="8"/>
      <c r="B13" s="6" t="s">
        <v>13</v>
      </c>
      <c r="C13" s="7"/>
      <c r="D13" s="6" t="s">
        <v>3</v>
      </c>
      <c r="E13" s="6"/>
      <c r="F13" s="6" t="s">
        <v>5</v>
      </c>
      <c r="G13" s="6"/>
      <c r="H13" s="6" t="s">
        <v>6</v>
      </c>
      <c r="I13" s="8"/>
      <c r="J13" s="8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</row>
    <row r="14" spans="1:39" ht="21" x14ac:dyDescent="0.35">
      <c r="A14" s="8"/>
      <c r="B14" s="7"/>
      <c r="C14" s="7"/>
      <c r="D14" s="6" t="s">
        <v>4</v>
      </c>
      <c r="E14" s="6"/>
      <c r="F14" s="6" t="s">
        <v>8</v>
      </c>
      <c r="G14" s="6"/>
      <c r="H14" s="6" t="s">
        <v>7</v>
      </c>
      <c r="I14" s="8"/>
      <c r="J14" s="8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</row>
    <row r="15" spans="1:39" ht="21" x14ac:dyDescent="0.35">
      <c r="A15" s="8"/>
      <c r="B15" s="7"/>
      <c r="C15" s="7"/>
      <c r="D15" s="6" t="s">
        <v>22</v>
      </c>
      <c r="E15" s="6"/>
      <c r="F15" s="6" t="s">
        <v>23</v>
      </c>
      <c r="G15" s="6"/>
      <c r="H15" s="6" t="s">
        <v>8</v>
      </c>
      <c r="I15" s="8"/>
      <c r="J15" s="8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</row>
    <row r="16" spans="1:39" ht="21.75" thickBot="1" x14ac:dyDescent="0.4">
      <c r="A16" s="8"/>
      <c r="B16" s="9" t="s">
        <v>1</v>
      </c>
      <c r="C16" s="9"/>
      <c r="D16" s="22" t="str">
        <f>IF(COUNTBLANK(D17:D23)&lt;7,SUM(D17:D23),"")</f>
        <v/>
      </c>
      <c r="E16" s="9"/>
      <c r="F16" s="15" t="s">
        <v>9</v>
      </c>
      <c r="G16" s="9"/>
      <c r="H16" s="10" t="s">
        <v>9</v>
      </c>
      <c r="I16" s="8"/>
      <c r="J16" s="8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</row>
    <row r="17" spans="1:39" ht="21" x14ac:dyDescent="0.35">
      <c r="A17" s="8"/>
      <c r="B17" s="11" t="s">
        <v>2</v>
      </c>
      <c r="C17" s="11"/>
      <c r="D17" s="19"/>
      <c r="E17" s="11"/>
      <c r="F17" s="16" t="str">
        <f>IF(COUNTBLANK(D$16)=0,ROUND((D17/$D$16)*100,0),"")</f>
        <v/>
      </c>
      <c r="G17" s="11"/>
      <c r="H17" s="12">
        <f>ROUND(H48,0)</f>
        <v>8</v>
      </c>
      <c r="I17" s="20"/>
      <c r="J17" s="13" t="s">
        <v>14</v>
      </c>
      <c r="K17" s="29" t="s">
        <v>16</v>
      </c>
      <c r="L17" s="30"/>
      <c r="M17" s="30"/>
      <c r="N17" s="3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</row>
    <row r="18" spans="1:39" ht="21" x14ac:dyDescent="0.35">
      <c r="A18" s="8"/>
      <c r="B18" s="11" t="s">
        <v>24</v>
      </c>
      <c r="C18" s="11"/>
      <c r="D18" s="14"/>
      <c r="E18" s="11"/>
      <c r="F18" s="16" t="str">
        <f t="shared" ref="F18:F23" si="0">IF(COUNTBLANK(D$16)=0,ROUND((D18/$D$16)*100,0),"")</f>
        <v/>
      </c>
      <c r="G18" s="11"/>
      <c r="H18" s="12">
        <f>ROUND(H49,0)-ROUND(H48,0)</f>
        <v>18</v>
      </c>
      <c r="I18" s="20"/>
      <c r="J18" s="8"/>
      <c r="K18" s="32" t="s">
        <v>15</v>
      </c>
      <c r="L18" s="33"/>
      <c r="M18" s="33"/>
      <c r="N18" s="34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</row>
    <row r="19" spans="1:39" ht="21" x14ac:dyDescent="0.35">
      <c r="A19" s="8"/>
      <c r="B19" s="11" t="s">
        <v>25</v>
      </c>
      <c r="C19" s="11"/>
      <c r="D19" s="14"/>
      <c r="E19" s="11"/>
      <c r="F19" s="16" t="str">
        <f t="shared" si="0"/>
        <v/>
      </c>
      <c r="G19" s="11"/>
      <c r="H19" s="12">
        <f t="shared" ref="H19:H22" si="1">ROUND(H50,0)-ROUND(H49,0)</f>
        <v>21</v>
      </c>
      <c r="I19" s="20"/>
      <c r="J19" s="8"/>
      <c r="K19" s="35" t="s">
        <v>17</v>
      </c>
      <c r="L19" s="36"/>
      <c r="M19" s="36"/>
      <c r="N19" s="37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</row>
    <row r="20" spans="1:39" ht="21" x14ac:dyDescent="0.35">
      <c r="A20" s="8"/>
      <c r="B20" s="11" t="s">
        <v>26</v>
      </c>
      <c r="C20" s="11"/>
      <c r="D20" s="14"/>
      <c r="E20" s="11"/>
      <c r="F20" s="16" t="str">
        <f t="shared" si="0"/>
        <v/>
      </c>
      <c r="G20" s="11"/>
      <c r="H20" s="12">
        <f t="shared" si="1"/>
        <v>21</v>
      </c>
      <c r="I20" s="20"/>
      <c r="J20" s="8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</row>
    <row r="21" spans="1:39" ht="21" x14ac:dyDescent="0.35">
      <c r="A21" s="8"/>
      <c r="B21" s="11" t="s">
        <v>27</v>
      </c>
      <c r="C21" s="11"/>
      <c r="D21" s="14"/>
      <c r="E21" s="11"/>
      <c r="F21" s="16" t="str">
        <f t="shared" si="0"/>
        <v/>
      </c>
      <c r="G21" s="11"/>
      <c r="H21" s="12">
        <f t="shared" si="1"/>
        <v>19</v>
      </c>
      <c r="I21" s="20"/>
      <c r="J21" s="8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</row>
    <row r="22" spans="1:39" ht="21" x14ac:dyDescent="0.35">
      <c r="A22" s="8"/>
      <c r="B22" s="11" t="s">
        <v>28</v>
      </c>
      <c r="C22" s="11"/>
      <c r="D22" s="18"/>
      <c r="E22" s="11"/>
      <c r="F22" s="16" t="str">
        <f t="shared" si="0"/>
        <v/>
      </c>
      <c r="G22" s="11"/>
      <c r="H22" s="12">
        <f t="shared" si="1"/>
        <v>10</v>
      </c>
      <c r="I22" s="20"/>
      <c r="J22" s="8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</row>
    <row r="23" spans="1:39" ht="21.75" customHeight="1" thickBot="1" x14ac:dyDescent="0.3">
      <c r="A23" s="1"/>
      <c r="B23" s="11" t="s">
        <v>29</v>
      </c>
      <c r="C23" s="11"/>
      <c r="D23" s="27"/>
      <c r="E23" s="11"/>
      <c r="F23" s="16" t="str">
        <f t="shared" si="0"/>
        <v/>
      </c>
      <c r="G23" s="11"/>
      <c r="H23" s="12">
        <f>100-ROUND(H53,0)</f>
        <v>3</v>
      </c>
      <c r="I23" s="20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</row>
    <row r="24" spans="1:39" x14ac:dyDescent="0.25">
      <c r="A24" s="1"/>
      <c r="B24" s="1"/>
      <c r="C24" s="1"/>
      <c r="D24" s="1"/>
      <c r="E24" s="1"/>
      <c r="F24" s="1"/>
      <c r="G24" s="1"/>
      <c r="H24" s="1"/>
      <c r="I24" s="1"/>
      <c r="J24" s="17" t="str">
        <f>IF(AND(COUNTBLANK(D16)=0,D16&lt;SUM(D17:D22))=TRUE,"Warning: All Grades is greater than the number of A* to E grades !","")</f>
        <v/>
      </c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</row>
    <row r="25" spans="1:39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</row>
    <row r="26" spans="1:39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</row>
    <row r="27" spans="1:39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</row>
    <row r="28" spans="1:39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</row>
    <row r="29" spans="1:39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</row>
    <row r="30" spans="1:39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</row>
    <row r="31" spans="1:39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</row>
    <row r="32" spans="1:39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</row>
    <row r="33" spans="1:39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</row>
    <row r="34" spans="1:39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</row>
    <row r="35" spans="1:39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</row>
    <row r="36" spans="1:39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</row>
    <row r="37" spans="1:39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</row>
    <row r="38" spans="1:39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</row>
    <row r="39" spans="1:39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</row>
    <row r="40" spans="1:39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</row>
    <row r="41" spans="1:39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</row>
    <row r="42" spans="1:39" ht="4.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</row>
    <row r="43" spans="1:39" ht="21" customHeight="1" x14ac:dyDescent="0.3">
      <c r="A43" s="1"/>
      <c r="B43" s="6" t="s">
        <v>13</v>
      </c>
      <c r="C43" s="7"/>
      <c r="D43" s="6" t="s">
        <v>30</v>
      </c>
      <c r="E43" s="6"/>
      <c r="F43" s="6" t="s">
        <v>5</v>
      </c>
      <c r="G43" s="6"/>
      <c r="H43" s="6" t="s">
        <v>6</v>
      </c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</row>
    <row r="44" spans="1:39" ht="21" customHeight="1" x14ac:dyDescent="0.3">
      <c r="A44" s="1"/>
      <c r="B44" s="6"/>
      <c r="C44" s="7"/>
      <c r="D44" s="6" t="s">
        <v>3</v>
      </c>
      <c r="E44" s="6"/>
      <c r="F44" s="6" t="s">
        <v>30</v>
      </c>
      <c r="G44" s="6"/>
      <c r="H44" s="6" t="s">
        <v>30</v>
      </c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</row>
    <row r="45" spans="1:39" ht="21" customHeight="1" x14ac:dyDescent="0.3">
      <c r="A45" s="1"/>
      <c r="B45" s="7"/>
      <c r="C45" s="7"/>
      <c r="D45" s="6" t="s">
        <v>4</v>
      </c>
      <c r="E45" s="6"/>
      <c r="F45" s="6" t="s">
        <v>8</v>
      </c>
      <c r="G45" s="6"/>
      <c r="H45" s="6" t="s">
        <v>7</v>
      </c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</row>
    <row r="46" spans="1:39" ht="21" customHeight="1" x14ac:dyDescent="0.3">
      <c r="A46" s="1"/>
      <c r="B46" s="7"/>
      <c r="C46" s="7"/>
      <c r="D46" s="6" t="s">
        <v>22</v>
      </c>
      <c r="E46" s="6"/>
      <c r="F46" s="6" t="s">
        <v>23</v>
      </c>
      <c r="G46" s="6"/>
      <c r="H46" s="6" t="s">
        <v>8</v>
      </c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</row>
    <row r="47" spans="1:39" ht="21.75" customHeight="1" x14ac:dyDescent="0.25">
      <c r="A47" s="1"/>
      <c r="B47" s="9" t="s">
        <v>1</v>
      </c>
      <c r="C47" s="9"/>
      <c r="D47" s="23" t="str">
        <f>D16</f>
        <v/>
      </c>
      <c r="E47" s="24"/>
      <c r="F47" s="15" t="s">
        <v>9</v>
      </c>
      <c r="G47" s="24"/>
      <c r="H47" s="10" t="s">
        <v>9</v>
      </c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</row>
    <row r="48" spans="1:39" ht="21.75" customHeight="1" x14ac:dyDescent="0.25">
      <c r="A48" s="1"/>
      <c r="B48" s="11" t="s">
        <v>2</v>
      </c>
      <c r="C48" s="11"/>
      <c r="D48" s="25">
        <f>SUM(D$17:D17)</f>
        <v>0</v>
      </c>
      <c r="E48" s="26"/>
      <c r="F48" s="16">
        <f>SUM(F$17:F17)</f>
        <v>0</v>
      </c>
      <c r="G48" s="26"/>
      <c r="H48" s="16">
        <v>7.96</v>
      </c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</row>
    <row r="49" spans="1:39" ht="21.75" customHeight="1" x14ac:dyDescent="0.25">
      <c r="A49" s="1"/>
      <c r="B49" s="11" t="s">
        <v>24</v>
      </c>
      <c r="C49" s="11"/>
      <c r="D49" s="25">
        <f>SUM(D$17:D18)</f>
        <v>0</v>
      </c>
      <c r="E49" s="26"/>
      <c r="F49" s="16">
        <f>SUM(F$17:F18)</f>
        <v>0</v>
      </c>
      <c r="G49" s="26"/>
      <c r="H49" s="16">
        <v>25.9</v>
      </c>
      <c r="I49" s="2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</row>
    <row r="50" spans="1:39" ht="21.75" customHeight="1" x14ac:dyDescent="0.25">
      <c r="A50" s="1"/>
      <c r="B50" s="11" t="s">
        <v>25</v>
      </c>
      <c r="C50" s="11"/>
      <c r="D50" s="25">
        <f>SUM(D$17:D19)</f>
        <v>0</v>
      </c>
      <c r="E50" s="26"/>
      <c r="F50" s="16">
        <f>SUM(F$17:F19)</f>
        <v>0</v>
      </c>
      <c r="G50" s="26"/>
      <c r="H50" s="16">
        <v>46.51</v>
      </c>
      <c r="I50" s="2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</row>
    <row r="51" spans="1:39" ht="21.75" customHeight="1" x14ac:dyDescent="0.25">
      <c r="A51" s="1"/>
      <c r="B51" s="11" t="s">
        <v>26</v>
      </c>
      <c r="C51" s="11"/>
      <c r="D51" s="25">
        <f>SUM(D$17:D20)</f>
        <v>0</v>
      </c>
      <c r="E51" s="26"/>
      <c r="F51" s="16">
        <f>SUM(F$17:F20)</f>
        <v>0</v>
      </c>
      <c r="G51" s="26"/>
      <c r="H51" s="16">
        <v>67.87</v>
      </c>
      <c r="I51" s="2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</row>
    <row r="52" spans="1:39" ht="21.75" customHeight="1" x14ac:dyDescent="0.25">
      <c r="A52" s="1"/>
      <c r="B52" s="11" t="s">
        <v>27</v>
      </c>
      <c r="C52" s="11"/>
      <c r="D52" s="25">
        <f>SUM(D$17:D21)</f>
        <v>0</v>
      </c>
      <c r="E52" s="26"/>
      <c r="F52" s="16">
        <f>SUM(F$17:F21)</f>
        <v>0</v>
      </c>
      <c r="G52" s="26"/>
      <c r="H52" s="16">
        <v>86.75</v>
      </c>
      <c r="I52" s="2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</row>
    <row r="53" spans="1:39" ht="21.75" customHeight="1" x14ac:dyDescent="0.25">
      <c r="A53" s="1"/>
      <c r="B53" s="11" t="s">
        <v>28</v>
      </c>
      <c r="C53" s="11"/>
      <c r="D53" s="25">
        <f>SUM(D$17:D22)</f>
        <v>0</v>
      </c>
      <c r="E53" s="26"/>
      <c r="F53" s="16">
        <f>SUM(F$17:F22)</f>
        <v>0</v>
      </c>
      <c r="G53" s="26"/>
      <c r="H53" s="16">
        <v>96.81</v>
      </c>
      <c r="I53" s="2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</row>
    <row r="54" spans="1:39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</row>
    <row r="55" spans="1:39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</row>
    <row r="56" spans="1:39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</row>
    <row r="57" spans="1:39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</row>
    <row r="58" spans="1:39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</row>
    <row r="59" spans="1:39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</row>
    <row r="60" spans="1:39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</row>
    <row r="61" spans="1:39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</row>
    <row r="62" spans="1:39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</row>
    <row r="63" spans="1:39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</row>
    <row r="64" spans="1:39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</row>
    <row r="65" spans="1:39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</row>
    <row r="66" spans="1:39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</row>
    <row r="67" spans="1:39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</row>
    <row r="68" spans="1:39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</row>
    <row r="69" spans="1:39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</row>
    <row r="70" spans="1:39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</row>
    <row r="71" spans="1:39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</row>
    <row r="72" spans="1:39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</row>
    <row r="73" spans="1:39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</row>
    <row r="74" spans="1:39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</row>
    <row r="75" spans="1:39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</row>
    <row r="76" spans="1:39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</row>
    <row r="77" spans="1:39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</row>
    <row r="78" spans="1:39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</row>
    <row r="79" spans="1:39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</row>
    <row r="80" spans="1:39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</row>
    <row r="81" spans="1:39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</row>
    <row r="82" spans="1:39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</row>
    <row r="83" spans="1:39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</row>
    <row r="84" spans="1:39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</row>
    <row r="85" spans="1:39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</row>
    <row r="86" spans="1:39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</row>
    <row r="87" spans="1:39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</row>
    <row r="88" spans="1:39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</row>
    <row r="89" spans="1:39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</row>
    <row r="90" spans="1:39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</row>
    <row r="91" spans="1:39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</row>
    <row r="92" spans="1:39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</row>
    <row r="93" spans="1:39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</row>
    <row r="94" spans="1:39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</row>
    <row r="95" spans="1:39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</row>
    <row r="96" spans="1:39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</row>
    <row r="97" spans="1:39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</row>
    <row r="98" spans="1:39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</row>
    <row r="99" spans="1:39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</row>
    <row r="100" spans="1:39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</row>
    <row r="101" spans="1:39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</row>
    <row r="102" spans="1:39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</row>
    <row r="103" spans="1:39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</row>
    <row r="104" spans="1:39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</row>
    <row r="105" spans="1:39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</row>
    <row r="106" spans="1:39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</row>
    <row r="107" spans="1:39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</row>
    <row r="108" spans="1:39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</row>
    <row r="109" spans="1:39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</row>
    <row r="110" spans="1:39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</row>
    <row r="111" spans="1:39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</row>
    <row r="112" spans="1:39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</row>
    <row r="113" spans="1:39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</row>
    <row r="114" spans="1:39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</row>
    <row r="115" spans="1:39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</row>
    <row r="116" spans="1:39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</row>
    <row r="117" spans="1:39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</row>
    <row r="118" spans="1:39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</row>
    <row r="119" spans="1:39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</row>
    <row r="120" spans="1:39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</row>
    <row r="121" spans="1:39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</row>
    <row r="122" spans="1:39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</row>
    <row r="123" spans="1:39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</row>
    <row r="124" spans="1:39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</row>
    <row r="125" spans="1:39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</row>
    <row r="126" spans="1:39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</row>
    <row r="127" spans="1:39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</row>
    <row r="128" spans="1:39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</row>
    <row r="129" spans="1:39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</row>
    <row r="130" spans="1:39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</row>
    <row r="131" spans="1:39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</row>
    <row r="132" spans="1:39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</row>
    <row r="133" spans="1:39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</row>
    <row r="134" spans="1:39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</row>
    <row r="135" spans="1:39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</row>
    <row r="136" spans="1:39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</row>
    <row r="137" spans="1:39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</row>
    <row r="138" spans="1:39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</row>
    <row r="139" spans="1:39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</row>
    <row r="140" spans="1:39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</row>
    <row r="141" spans="1:39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</row>
    <row r="142" spans="1:39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</row>
    <row r="143" spans="1:39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</row>
    <row r="144" spans="1:39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</row>
    <row r="145" spans="1:39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</row>
    <row r="146" spans="1:39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</row>
    <row r="147" spans="1:39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</row>
    <row r="148" spans="1:39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</row>
    <row r="149" spans="1:39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</row>
    <row r="150" spans="1:39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</row>
    <row r="151" spans="1:39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</row>
    <row r="152" spans="1:39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</row>
    <row r="153" spans="1:39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</row>
    <row r="154" spans="1:39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</row>
    <row r="155" spans="1:39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</row>
    <row r="156" spans="1:39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</row>
    <row r="157" spans="1:39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</row>
    <row r="158" spans="1:39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</row>
    <row r="159" spans="1:39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</row>
    <row r="160" spans="1:39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</row>
    <row r="161" spans="1:39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</row>
    <row r="162" spans="1:39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</row>
    <row r="163" spans="1:39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</row>
    <row r="164" spans="1:39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</row>
    <row r="165" spans="1:39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</row>
    <row r="166" spans="1:39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</row>
    <row r="167" spans="1:39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</row>
    <row r="168" spans="1:39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</row>
    <row r="169" spans="1:39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</row>
    <row r="170" spans="1:39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</row>
    <row r="171" spans="1:39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</row>
    <row r="172" spans="1:39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</row>
    <row r="173" spans="1:39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</row>
    <row r="174" spans="1:39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</row>
    <row r="175" spans="1:39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</row>
    <row r="176" spans="1:39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</row>
    <row r="177" spans="1:39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</row>
    <row r="178" spans="1:39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</row>
    <row r="179" spans="1:39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</row>
    <row r="180" spans="1:39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</row>
    <row r="181" spans="1:39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</row>
    <row r="182" spans="1:39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</row>
    <row r="183" spans="1:39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</row>
    <row r="184" spans="1:39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</row>
    <row r="185" spans="1:39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</row>
    <row r="186" spans="1:39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</row>
    <row r="187" spans="1:39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</row>
    <row r="188" spans="1:39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</row>
    <row r="189" spans="1:39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</row>
    <row r="190" spans="1:39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</row>
    <row r="191" spans="1:39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</row>
    <row r="192" spans="1:39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</row>
    <row r="193" spans="1:39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</row>
    <row r="194" spans="1:39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</row>
    <row r="195" spans="1:39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</row>
    <row r="196" spans="1:39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</row>
    <row r="197" spans="1:39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</row>
    <row r="198" spans="1:39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</row>
    <row r="199" spans="1:39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</row>
    <row r="200" spans="1:39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</row>
    <row r="201" spans="1:39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</row>
    <row r="202" spans="1:39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</row>
    <row r="203" spans="1:39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</row>
    <row r="204" spans="1:39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</row>
    <row r="205" spans="1:39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</row>
    <row r="206" spans="1:39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</row>
    <row r="207" spans="1:39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</row>
    <row r="208" spans="1:39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</row>
    <row r="209" spans="1:39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</row>
    <row r="210" spans="1:39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</row>
    <row r="211" spans="1:39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</row>
    <row r="212" spans="1:39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</row>
    <row r="213" spans="1:39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</row>
    <row r="214" spans="1:39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</row>
    <row r="215" spans="1:39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</row>
    <row r="216" spans="1:39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</row>
    <row r="217" spans="1:39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</row>
    <row r="218" spans="1:39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</row>
    <row r="219" spans="1:39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</row>
    <row r="220" spans="1:39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</row>
    <row r="221" spans="1:39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</row>
    <row r="222" spans="1:39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</row>
    <row r="223" spans="1:39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</row>
    <row r="224" spans="1:39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</row>
    <row r="225" spans="1:39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</row>
    <row r="226" spans="1:39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</row>
    <row r="227" spans="1:39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</row>
    <row r="228" spans="1:39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</row>
    <row r="229" spans="1:39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</row>
    <row r="230" spans="1:39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</row>
    <row r="231" spans="1:39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</row>
    <row r="232" spans="1:39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</row>
    <row r="233" spans="1:39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</row>
    <row r="234" spans="1:39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</row>
    <row r="235" spans="1:39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</row>
    <row r="236" spans="1:39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</row>
    <row r="237" spans="1:39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</row>
    <row r="238" spans="1:39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</row>
    <row r="239" spans="1:39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</row>
    <row r="240" spans="1:39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</row>
    <row r="241" spans="1:39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</row>
    <row r="242" spans="1:39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</row>
    <row r="243" spans="1:39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</row>
    <row r="244" spans="1:39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</row>
    <row r="245" spans="1:39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</row>
    <row r="246" spans="1:39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</row>
    <row r="247" spans="1:39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</row>
    <row r="248" spans="1:39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</row>
    <row r="249" spans="1:39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</row>
    <row r="250" spans="1:39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</row>
    <row r="251" spans="1:39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</row>
    <row r="252" spans="1:39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</row>
    <row r="253" spans="1:39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</row>
    <row r="254" spans="1:39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</row>
    <row r="255" spans="1:39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</row>
    <row r="256" spans="1:39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</row>
    <row r="257" spans="1:39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</row>
    <row r="258" spans="1:39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</row>
    <row r="259" spans="1:39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</row>
    <row r="260" spans="1:39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</row>
    <row r="261" spans="1:39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</row>
    <row r="262" spans="1:39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</row>
    <row r="263" spans="1:39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</row>
    <row r="264" spans="1:39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</row>
    <row r="265" spans="1:39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</row>
    <row r="266" spans="1:39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</row>
    <row r="267" spans="1:39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</row>
    <row r="268" spans="1:39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</row>
    <row r="269" spans="1:39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</row>
    <row r="270" spans="1:39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</row>
    <row r="271" spans="1:39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</row>
    <row r="272" spans="1:39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</row>
    <row r="273" spans="1:39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</row>
    <row r="274" spans="1:39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</row>
    <row r="275" spans="1:39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</row>
    <row r="276" spans="1:39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</row>
    <row r="277" spans="1:39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</row>
    <row r="278" spans="1:39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</row>
    <row r="279" spans="1:39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</row>
    <row r="280" spans="1:39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</row>
    <row r="281" spans="1:39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</row>
    <row r="282" spans="1:39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</row>
    <row r="283" spans="1:39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</row>
    <row r="284" spans="1:39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</row>
    <row r="285" spans="1:39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</row>
    <row r="286" spans="1:39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</row>
    <row r="287" spans="1:39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</row>
    <row r="288" spans="1:39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</row>
    <row r="289" spans="1:39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</row>
    <row r="290" spans="1:39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</row>
    <row r="291" spans="1:39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</row>
    <row r="292" spans="1:39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</row>
    <row r="293" spans="1:39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</row>
    <row r="294" spans="1:39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</row>
    <row r="295" spans="1:39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</row>
    <row r="296" spans="1:39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</row>
    <row r="297" spans="1:39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</row>
    <row r="298" spans="1:39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</row>
    <row r="299" spans="1:39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</row>
    <row r="300" spans="1:39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</row>
    <row r="301" spans="1:39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</row>
    <row r="302" spans="1:39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</row>
    <row r="303" spans="1:39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</row>
    <row r="304" spans="1:39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</row>
    <row r="305" spans="1:39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</row>
    <row r="306" spans="1:39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</row>
    <row r="307" spans="1:39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</row>
    <row r="308" spans="1:39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</row>
    <row r="309" spans="1:39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</row>
    <row r="310" spans="1:39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</row>
    <row r="311" spans="1:39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</row>
    <row r="312" spans="1:39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</row>
  </sheetData>
  <sheetProtection password="996B" sheet="1" objects="1" scenarios="1" selectLockedCells="1"/>
  <mergeCells count="3">
    <mergeCell ref="K17:N17"/>
    <mergeCell ref="K18:N18"/>
    <mergeCell ref="K19:N19"/>
  </mergeCells>
  <conditionalFormatting sqref="D17">
    <cfRule type="expression" dxfId="71" priority="24">
      <formula>COUNTBLANK(D17:D23)=0</formula>
    </cfRule>
  </conditionalFormatting>
  <conditionalFormatting sqref="J17">
    <cfRule type="expression" dxfId="70" priority="23">
      <formula>COUNTBLANK(D17:D22)=0</formula>
    </cfRule>
  </conditionalFormatting>
  <conditionalFormatting sqref="D18">
    <cfRule type="expression" dxfId="69" priority="20">
      <formula>COUNTBLANK(D17:D23)=0</formula>
    </cfRule>
  </conditionalFormatting>
  <conditionalFormatting sqref="D19">
    <cfRule type="expression" dxfId="68" priority="19">
      <formula>COUNTBLANK(D17:D23)=0</formula>
    </cfRule>
  </conditionalFormatting>
  <conditionalFormatting sqref="D20">
    <cfRule type="expression" dxfId="67" priority="18">
      <formula>COUNTBLANK(D17:D23)=0</formula>
    </cfRule>
  </conditionalFormatting>
  <conditionalFormatting sqref="D21">
    <cfRule type="expression" dxfId="66" priority="17">
      <formula>COUNTBLANK(D17:D23)=0</formula>
    </cfRule>
  </conditionalFormatting>
  <conditionalFormatting sqref="D22">
    <cfRule type="expression" dxfId="65" priority="16">
      <formula>COUNTBLANK(D17:D23)=0</formula>
    </cfRule>
  </conditionalFormatting>
  <conditionalFormatting sqref="K17:N17">
    <cfRule type="expression" dxfId="64" priority="15">
      <formula>COUNTBLANK(D17:D23)=0</formula>
    </cfRule>
  </conditionalFormatting>
  <conditionalFormatting sqref="K18:N18">
    <cfRule type="expression" dxfId="63" priority="14">
      <formula>COUNTBLANK(D17:D23)=0</formula>
    </cfRule>
  </conditionalFormatting>
  <conditionalFormatting sqref="D16">
    <cfRule type="expression" dxfId="62" priority="13">
      <formula>COUNTBLANK(D17:D22)=0</formula>
    </cfRule>
  </conditionalFormatting>
  <conditionalFormatting sqref="K19:N19">
    <cfRule type="expression" dxfId="61" priority="11">
      <formula>COUNTBLANK(D17:D23)=0</formula>
    </cfRule>
  </conditionalFormatting>
  <conditionalFormatting sqref="D23">
    <cfRule type="expression" dxfId="60" priority="1">
      <formula>COUNTBLANK(D17:D23)=0</formula>
    </cfRule>
  </conditionalFormatting>
  <pageMargins left="0.23622047244094491" right="0.23622047244094491" top="0.74803149606299213" bottom="0.74803149606299213" header="0.31496062992125984" footer="0.31496062992125984"/>
  <pageSetup paperSize="9" fitToHeight="2" orientation="portrait" r:id="rId1"/>
  <headerFooter>
    <oddFooter>&amp;C&amp;P</oddFooter>
  </headerFooter>
  <rowBreaks count="1" manualBreakCount="1">
    <brk id="41" max="8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M312"/>
  <sheetViews>
    <sheetView showRowColHeaders="0" zoomScaleNormal="100" workbookViewId="0">
      <selection activeCell="D17" sqref="D17"/>
    </sheetView>
  </sheetViews>
  <sheetFormatPr defaultRowHeight="15" x14ac:dyDescent="0.25"/>
  <cols>
    <col min="1" max="1" width="6.28515625" customWidth="1"/>
    <col min="2" max="2" width="18.42578125" customWidth="1"/>
    <col min="3" max="3" width="9.42578125" bestFit="1" customWidth="1"/>
    <col min="4" max="4" width="9.28515625" bestFit="1" customWidth="1"/>
    <col min="6" max="6" width="9.28515625" bestFit="1" customWidth="1"/>
    <col min="8" max="8" width="14" customWidth="1"/>
    <col min="9" max="9" width="12.7109375" customWidth="1"/>
    <col min="11" max="11" width="10.42578125" customWidth="1"/>
    <col min="12" max="12" width="9.7109375" customWidth="1"/>
    <col min="13" max="13" width="10.140625" customWidth="1"/>
    <col min="14" max="14" width="12.28515625" customWidth="1"/>
  </cols>
  <sheetData>
    <row r="1" spans="1:39" ht="15.75" customHeight="1" x14ac:dyDescent="0.25">
      <c r="A1" s="1"/>
      <c r="B1" s="1"/>
      <c r="C1" s="1"/>
      <c r="D1" s="28"/>
      <c r="E1" s="28"/>
      <c r="F1" s="28"/>
      <c r="G1" s="28"/>
      <c r="H1" s="28"/>
      <c r="I1" s="28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</row>
    <row r="2" spans="1:39" ht="15.75" customHeight="1" x14ac:dyDescent="0.25">
      <c r="A2" s="1"/>
      <c r="B2" s="1"/>
      <c r="C2" s="1"/>
      <c r="D2" s="28"/>
      <c r="E2" s="28"/>
      <c r="F2" s="28"/>
      <c r="G2" s="28"/>
      <c r="H2" s="28"/>
      <c r="I2" s="28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</row>
    <row r="3" spans="1:39" ht="15.75" customHeight="1" x14ac:dyDescent="0.25">
      <c r="A3" s="1"/>
      <c r="B3" s="1"/>
      <c r="C3" s="1"/>
      <c r="D3" s="28"/>
      <c r="E3" s="28"/>
      <c r="F3" s="28"/>
      <c r="G3" s="28"/>
      <c r="H3" s="28"/>
      <c r="I3" s="28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</row>
    <row r="4" spans="1:39" ht="15.75" customHeight="1" x14ac:dyDescent="0.25">
      <c r="A4" s="1"/>
      <c r="B4" s="1"/>
      <c r="C4" s="1"/>
      <c r="D4" s="28"/>
      <c r="E4" s="28"/>
      <c r="F4" s="28"/>
      <c r="G4" s="28"/>
      <c r="H4" s="28"/>
      <c r="I4" s="28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</row>
    <row r="5" spans="1:39" ht="15.75" customHeight="1" x14ac:dyDescent="0.25">
      <c r="A5" s="1"/>
      <c r="B5" s="1"/>
      <c r="C5" s="1"/>
      <c r="D5" s="28"/>
      <c r="E5" s="28"/>
      <c r="F5" s="28"/>
      <c r="G5" s="28"/>
      <c r="H5" s="28"/>
      <c r="I5" s="28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</row>
    <row r="6" spans="1:39" ht="15.75" customHeight="1" x14ac:dyDescent="0.25">
      <c r="A6" s="1"/>
      <c r="B6" s="1"/>
      <c r="C6" s="1"/>
      <c r="D6" s="28"/>
      <c r="E6" s="28"/>
      <c r="F6" s="28"/>
      <c r="G6" s="28"/>
      <c r="H6" s="28"/>
      <c r="I6" s="28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</row>
    <row r="7" spans="1:39" ht="21" x14ac:dyDescent="0.35">
      <c r="A7" s="8"/>
      <c r="B7" s="3" t="s">
        <v>0</v>
      </c>
      <c r="C7" s="2"/>
      <c r="D7" s="2"/>
      <c r="E7" s="2"/>
      <c r="F7" s="2"/>
      <c r="G7" s="2"/>
      <c r="H7" s="2"/>
      <c r="I7" s="8"/>
      <c r="J7" s="8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</row>
    <row r="8" spans="1:39" ht="9.75" customHeight="1" x14ac:dyDescent="0.35">
      <c r="A8" s="8"/>
      <c r="B8" s="2"/>
      <c r="C8" s="2"/>
      <c r="D8" s="2"/>
      <c r="E8" s="2"/>
      <c r="F8" s="2"/>
      <c r="G8" s="2"/>
      <c r="H8" s="2"/>
      <c r="I8" s="8"/>
      <c r="J8" s="8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</row>
    <row r="9" spans="1:39" ht="21" x14ac:dyDescent="0.35">
      <c r="A9" s="8"/>
      <c r="B9" s="3" t="s">
        <v>10</v>
      </c>
      <c r="C9" s="4" t="s">
        <v>11</v>
      </c>
      <c r="D9" s="2"/>
      <c r="E9" s="2"/>
      <c r="F9" s="2" t="s">
        <v>18</v>
      </c>
      <c r="G9" s="2"/>
      <c r="H9" s="2" t="s">
        <v>33</v>
      </c>
      <c r="I9" s="8"/>
      <c r="J9" s="8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</row>
    <row r="10" spans="1:39" ht="10.5" customHeight="1" x14ac:dyDescent="0.35">
      <c r="A10" s="8"/>
      <c r="B10" s="2"/>
      <c r="C10" s="2"/>
      <c r="D10" s="2"/>
      <c r="E10" s="2"/>
      <c r="F10" s="2"/>
      <c r="G10" s="2"/>
      <c r="H10" s="2"/>
      <c r="I10" s="8"/>
      <c r="J10" s="8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</row>
    <row r="11" spans="1:39" ht="21" x14ac:dyDescent="0.35">
      <c r="A11" s="8"/>
      <c r="B11" s="3" t="s">
        <v>12</v>
      </c>
      <c r="C11" s="5">
        <v>42887</v>
      </c>
      <c r="D11" s="2"/>
      <c r="E11" s="2"/>
      <c r="F11" s="2"/>
      <c r="G11" s="2"/>
      <c r="H11" s="2"/>
      <c r="I11" s="8"/>
      <c r="J11" s="8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</row>
    <row r="12" spans="1:39" ht="4.5" customHeight="1" x14ac:dyDescent="0.35">
      <c r="A12" s="8"/>
      <c r="B12" s="8"/>
      <c r="C12" s="8"/>
      <c r="D12" s="8"/>
      <c r="E12" s="8"/>
      <c r="F12" s="8"/>
      <c r="G12" s="8"/>
      <c r="H12" s="8"/>
      <c r="I12" s="8"/>
      <c r="J12" s="8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</row>
    <row r="13" spans="1:39" ht="21" x14ac:dyDescent="0.35">
      <c r="A13" s="8"/>
      <c r="B13" s="6" t="s">
        <v>13</v>
      </c>
      <c r="C13" s="7"/>
      <c r="D13" s="6" t="s">
        <v>3</v>
      </c>
      <c r="E13" s="6"/>
      <c r="F13" s="6" t="s">
        <v>5</v>
      </c>
      <c r="G13" s="6"/>
      <c r="H13" s="6" t="s">
        <v>6</v>
      </c>
      <c r="I13" s="8"/>
      <c r="J13" s="8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</row>
    <row r="14" spans="1:39" ht="21" x14ac:dyDescent="0.35">
      <c r="A14" s="8"/>
      <c r="B14" s="7"/>
      <c r="C14" s="7"/>
      <c r="D14" s="6" t="s">
        <v>4</v>
      </c>
      <c r="E14" s="6"/>
      <c r="F14" s="6" t="s">
        <v>8</v>
      </c>
      <c r="G14" s="6"/>
      <c r="H14" s="6" t="s">
        <v>7</v>
      </c>
      <c r="I14" s="8"/>
      <c r="J14" s="8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</row>
    <row r="15" spans="1:39" ht="21" x14ac:dyDescent="0.35">
      <c r="A15" s="8"/>
      <c r="B15" s="7"/>
      <c r="C15" s="7"/>
      <c r="D15" s="6" t="s">
        <v>22</v>
      </c>
      <c r="E15" s="6"/>
      <c r="F15" s="6" t="s">
        <v>23</v>
      </c>
      <c r="G15" s="6"/>
      <c r="H15" s="6" t="s">
        <v>8</v>
      </c>
      <c r="I15" s="8"/>
      <c r="J15" s="8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</row>
    <row r="16" spans="1:39" ht="21.75" thickBot="1" x14ac:dyDescent="0.4">
      <c r="A16" s="8"/>
      <c r="B16" s="9" t="s">
        <v>1</v>
      </c>
      <c r="C16" s="9"/>
      <c r="D16" s="22" t="str">
        <f>IF(COUNTBLANK(D17:D23)&lt;7,SUM(D17:D23),"")</f>
        <v/>
      </c>
      <c r="E16" s="9"/>
      <c r="F16" s="15" t="s">
        <v>9</v>
      </c>
      <c r="G16" s="9"/>
      <c r="H16" s="10" t="s">
        <v>9</v>
      </c>
      <c r="I16" s="8"/>
      <c r="J16" s="8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</row>
    <row r="17" spans="1:39" ht="21" x14ac:dyDescent="0.35">
      <c r="A17" s="8"/>
      <c r="B17" s="11" t="s">
        <v>2</v>
      </c>
      <c r="C17" s="11"/>
      <c r="D17" s="19"/>
      <c r="E17" s="11"/>
      <c r="F17" s="16" t="str">
        <f>IF(COUNTBLANK(D$16)=0,ROUND((D17/$D$16)*100,0),"")</f>
        <v/>
      </c>
      <c r="G17" s="11"/>
      <c r="H17" s="12">
        <f>ROUND(H48,0)</f>
        <v>10</v>
      </c>
      <c r="I17" s="20"/>
      <c r="J17" s="13" t="s">
        <v>14</v>
      </c>
      <c r="K17" s="29" t="s">
        <v>16</v>
      </c>
      <c r="L17" s="30"/>
      <c r="M17" s="30"/>
      <c r="N17" s="3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</row>
    <row r="18" spans="1:39" ht="21" x14ac:dyDescent="0.35">
      <c r="A18" s="8"/>
      <c r="B18" s="11" t="s">
        <v>24</v>
      </c>
      <c r="C18" s="11"/>
      <c r="D18" s="14"/>
      <c r="E18" s="11"/>
      <c r="F18" s="16" t="str">
        <f t="shared" ref="F18:F23" si="0">IF(COUNTBLANK(D$16)=0,ROUND((D18/$D$16)*100,0),"")</f>
        <v/>
      </c>
      <c r="G18" s="11"/>
      <c r="H18" s="12">
        <f>ROUND(H49,0)-ROUND(H48,0)</f>
        <v>16</v>
      </c>
      <c r="I18" s="20"/>
      <c r="J18" s="8"/>
      <c r="K18" s="32" t="s">
        <v>15</v>
      </c>
      <c r="L18" s="33"/>
      <c r="M18" s="33"/>
      <c r="N18" s="34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</row>
    <row r="19" spans="1:39" ht="21" x14ac:dyDescent="0.35">
      <c r="A19" s="8"/>
      <c r="B19" s="11" t="s">
        <v>25</v>
      </c>
      <c r="C19" s="11"/>
      <c r="D19" s="14"/>
      <c r="E19" s="11"/>
      <c r="F19" s="16" t="str">
        <f t="shared" si="0"/>
        <v/>
      </c>
      <c r="G19" s="11"/>
      <c r="H19" s="12">
        <f t="shared" ref="H19:H22" si="1">ROUND(H50,0)-ROUND(H49,0)</f>
        <v>19</v>
      </c>
      <c r="I19" s="20"/>
      <c r="J19" s="8"/>
      <c r="K19" s="35" t="s">
        <v>17</v>
      </c>
      <c r="L19" s="36"/>
      <c r="M19" s="36"/>
      <c r="N19" s="37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</row>
    <row r="20" spans="1:39" ht="21" x14ac:dyDescent="0.35">
      <c r="A20" s="8"/>
      <c r="B20" s="11" t="s">
        <v>26</v>
      </c>
      <c r="C20" s="11"/>
      <c r="D20" s="14"/>
      <c r="E20" s="11"/>
      <c r="F20" s="16" t="str">
        <f t="shared" si="0"/>
        <v/>
      </c>
      <c r="G20" s="11"/>
      <c r="H20" s="12">
        <f t="shared" si="1"/>
        <v>22</v>
      </c>
      <c r="I20" s="20"/>
      <c r="J20" s="8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</row>
    <row r="21" spans="1:39" ht="21" x14ac:dyDescent="0.35">
      <c r="A21" s="8"/>
      <c r="B21" s="11" t="s">
        <v>27</v>
      </c>
      <c r="C21" s="11"/>
      <c r="D21" s="14"/>
      <c r="E21" s="11"/>
      <c r="F21" s="16" t="str">
        <f t="shared" si="0"/>
        <v/>
      </c>
      <c r="G21" s="11"/>
      <c r="H21" s="12">
        <f t="shared" si="1"/>
        <v>19</v>
      </c>
      <c r="I21" s="20"/>
      <c r="J21" s="8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</row>
    <row r="22" spans="1:39" ht="21" x14ac:dyDescent="0.35">
      <c r="A22" s="8"/>
      <c r="B22" s="11" t="s">
        <v>28</v>
      </c>
      <c r="C22" s="11"/>
      <c r="D22" s="18"/>
      <c r="E22" s="11"/>
      <c r="F22" s="16" t="str">
        <f t="shared" si="0"/>
        <v/>
      </c>
      <c r="G22" s="11"/>
      <c r="H22" s="12">
        <f t="shared" si="1"/>
        <v>11</v>
      </c>
      <c r="I22" s="20"/>
      <c r="J22" s="8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</row>
    <row r="23" spans="1:39" ht="21.75" customHeight="1" thickBot="1" x14ac:dyDescent="0.3">
      <c r="A23" s="1"/>
      <c r="B23" s="11" t="s">
        <v>29</v>
      </c>
      <c r="C23" s="11"/>
      <c r="D23" s="27"/>
      <c r="E23" s="11"/>
      <c r="F23" s="16" t="str">
        <f t="shared" si="0"/>
        <v/>
      </c>
      <c r="G23" s="11"/>
      <c r="H23" s="12">
        <f>100-ROUND(H53,0)</f>
        <v>3</v>
      </c>
      <c r="I23" s="20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</row>
    <row r="24" spans="1:39" x14ac:dyDescent="0.25">
      <c r="A24" s="1"/>
      <c r="B24" s="1"/>
      <c r="C24" s="1"/>
      <c r="D24" s="1"/>
      <c r="E24" s="1"/>
      <c r="F24" s="1"/>
      <c r="G24" s="1"/>
      <c r="H24" s="1"/>
      <c r="I24" s="1"/>
      <c r="J24" s="17" t="str">
        <f>IF(AND(COUNTBLANK(D16)=0,D16&lt;SUM(D17:D22))=TRUE,"Warning: All Grades is greater than the number of A* to E grades !","")</f>
        <v/>
      </c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</row>
    <row r="25" spans="1:39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</row>
    <row r="26" spans="1:39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</row>
    <row r="27" spans="1:39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</row>
    <row r="28" spans="1:39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</row>
    <row r="29" spans="1:39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</row>
    <row r="30" spans="1:39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</row>
    <row r="31" spans="1:39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</row>
    <row r="32" spans="1:39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</row>
    <row r="33" spans="1:39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</row>
    <row r="34" spans="1:39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</row>
    <row r="35" spans="1:39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</row>
    <row r="36" spans="1:39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</row>
    <row r="37" spans="1:39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</row>
    <row r="38" spans="1:39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</row>
    <row r="39" spans="1:39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</row>
    <row r="40" spans="1:39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</row>
    <row r="41" spans="1:39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</row>
    <row r="42" spans="1:39" ht="4.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</row>
    <row r="43" spans="1:39" ht="21" customHeight="1" x14ac:dyDescent="0.3">
      <c r="A43" s="1"/>
      <c r="B43" s="6" t="s">
        <v>13</v>
      </c>
      <c r="C43" s="7"/>
      <c r="D43" s="6" t="s">
        <v>30</v>
      </c>
      <c r="E43" s="6"/>
      <c r="F43" s="6" t="s">
        <v>5</v>
      </c>
      <c r="G43" s="6"/>
      <c r="H43" s="6" t="s">
        <v>6</v>
      </c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</row>
    <row r="44" spans="1:39" ht="21" customHeight="1" x14ac:dyDescent="0.3">
      <c r="A44" s="1"/>
      <c r="B44" s="6"/>
      <c r="C44" s="7"/>
      <c r="D44" s="6" t="s">
        <v>3</v>
      </c>
      <c r="E44" s="6"/>
      <c r="F44" s="6" t="s">
        <v>30</v>
      </c>
      <c r="G44" s="6"/>
      <c r="H44" s="6" t="s">
        <v>30</v>
      </c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</row>
    <row r="45" spans="1:39" ht="21" customHeight="1" x14ac:dyDescent="0.3">
      <c r="A45" s="1"/>
      <c r="B45" s="7"/>
      <c r="C45" s="7"/>
      <c r="D45" s="6" t="s">
        <v>4</v>
      </c>
      <c r="E45" s="6"/>
      <c r="F45" s="6" t="s">
        <v>8</v>
      </c>
      <c r="G45" s="6"/>
      <c r="H45" s="6" t="s">
        <v>7</v>
      </c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</row>
    <row r="46" spans="1:39" ht="21" customHeight="1" x14ac:dyDescent="0.3">
      <c r="A46" s="1"/>
      <c r="B46" s="7"/>
      <c r="C46" s="7"/>
      <c r="D46" s="6" t="s">
        <v>22</v>
      </c>
      <c r="E46" s="6"/>
      <c r="F46" s="6" t="s">
        <v>23</v>
      </c>
      <c r="G46" s="6"/>
      <c r="H46" s="6" t="s">
        <v>8</v>
      </c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</row>
    <row r="47" spans="1:39" ht="21.75" customHeight="1" x14ac:dyDescent="0.25">
      <c r="A47" s="1"/>
      <c r="B47" s="9" t="s">
        <v>1</v>
      </c>
      <c r="C47" s="9"/>
      <c r="D47" s="23" t="str">
        <f>D16</f>
        <v/>
      </c>
      <c r="E47" s="24"/>
      <c r="F47" s="15" t="s">
        <v>9</v>
      </c>
      <c r="G47" s="24"/>
      <c r="H47" s="10" t="s">
        <v>9</v>
      </c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</row>
    <row r="48" spans="1:39" ht="21.75" customHeight="1" x14ac:dyDescent="0.25">
      <c r="A48" s="1"/>
      <c r="B48" s="11" t="s">
        <v>2</v>
      </c>
      <c r="C48" s="11"/>
      <c r="D48" s="25">
        <f>SUM(D$17:D17)</f>
        <v>0</v>
      </c>
      <c r="E48" s="26"/>
      <c r="F48" s="16">
        <f>SUM(F$17:F17)</f>
        <v>0</v>
      </c>
      <c r="G48" s="26"/>
      <c r="H48" s="12">
        <v>9.9600000000000009</v>
      </c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</row>
    <row r="49" spans="1:39" ht="21.75" customHeight="1" x14ac:dyDescent="0.25">
      <c r="A49" s="1"/>
      <c r="B49" s="11" t="s">
        <v>24</v>
      </c>
      <c r="C49" s="11"/>
      <c r="D49" s="25">
        <f>SUM(D$17:D18)</f>
        <v>0</v>
      </c>
      <c r="E49" s="26"/>
      <c r="F49" s="16">
        <f>SUM(F$17:F18)</f>
        <v>0</v>
      </c>
      <c r="G49" s="26"/>
      <c r="H49" s="12">
        <v>26.29</v>
      </c>
      <c r="I49" s="2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</row>
    <row r="50" spans="1:39" ht="21.75" customHeight="1" x14ac:dyDescent="0.25">
      <c r="A50" s="1"/>
      <c r="B50" s="11" t="s">
        <v>25</v>
      </c>
      <c r="C50" s="11"/>
      <c r="D50" s="25">
        <f>SUM(D$17:D19)</f>
        <v>0</v>
      </c>
      <c r="E50" s="26"/>
      <c r="F50" s="16">
        <f>SUM(F$17:F19)</f>
        <v>0</v>
      </c>
      <c r="G50" s="26"/>
      <c r="H50" s="12">
        <v>45.42</v>
      </c>
      <c r="I50" s="2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</row>
    <row r="51" spans="1:39" ht="21.75" customHeight="1" x14ac:dyDescent="0.25">
      <c r="A51" s="1"/>
      <c r="B51" s="11" t="s">
        <v>26</v>
      </c>
      <c r="C51" s="11"/>
      <c r="D51" s="25">
        <f>SUM(D$17:D20)</f>
        <v>0</v>
      </c>
      <c r="E51" s="26"/>
      <c r="F51" s="16">
        <f>SUM(F$17:F20)</f>
        <v>0</v>
      </c>
      <c r="G51" s="26"/>
      <c r="H51" s="12">
        <v>66.53</v>
      </c>
      <c r="I51" s="2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</row>
    <row r="52" spans="1:39" ht="21.75" customHeight="1" x14ac:dyDescent="0.25">
      <c r="A52" s="1"/>
      <c r="B52" s="11" t="s">
        <v>27</v>
      </c>
      <c r="C52" s="11"/>
      <c r="D52" s="25">
        <f>SUM(D$17:D21)</f>
        <v>0</v>
      </c>
      <c r="E52" s="26"/>
      <c r="F52" s="16">
        <f>SUM(F$17:F21)</f>
        <v>0</v>
      </c>
      <c r="G52" s="26"/>
      <c r="H52" s="12">
        <v>86.45</v>
      </c>
      <c r="I52" s="2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</row>
    <row r="53" spans="1:39" ht="21.75" customHeight="1" x14ac:dyDescent="0.25">
      <c r="A53" s="1"/>
      <c r="B53" s="11" t="s">
        <v>28</v>
      </c>
      <c r="C53" s="11"/>
      <c r="D53" s="25">
        <f>SUM(D$17:D22)</f>
        <v>0</v>
      </c>
      <c r="E53" s="26"/>
      <c r="F53" s="16">
        <f>SUM(F$17:F22)</f>
        <v>0</v>
      </c>
      <c r="G53" s="26"/>
      <c r="H53" s="12">
        <v>97.21</v>
      </c>
      <c r="I53" s="2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</row>
    <row r="54" spans="1:39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</row>
    <row r="55" spans="1:39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</row>
    <row r="56" spans="1:39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</row>
    <row r="57" spans="1:39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</row>
    <row r="58" spans="1:39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</row>
    <row r="59" spans="1:39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</row>
    <row r="60" spans="1:39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</row>
    <row r="61" spans="1:39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</row>
    <row r="62" spans="1:39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</row>
    <row r="63" spans="1:39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</row>
    <row r="64" spans="1:39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</row>
    <row r="65" spans="1:39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</row>
    <row r="66" spans="1:39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</row>
    <row r="67" spans="1:39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</row>
    <row r="68" spans="1:39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</row>
    <row r="69" spans="1:39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</row>
    <row r="70" spans="1:39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</row>
    <row r="71" spans="1:39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</row>
    <row r="72" spans="1:39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</row>
    <row r="73" spans="1:39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</row>
    <row r="74" spans="1:39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</row>
    <row r="75" spans="1:39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</row>
    <row r="76" spans="1:39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</row>
    <row r="77" spans="1:39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</row>
    <row r="78" spans="1:39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</row>
    <row r="79" spans="1:39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</row>
    <row r="80" spans="1:39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</row>
    <row r="81" spans="1:39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</row>
    <row r="82" spans="1:39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</row>
    <row r="83" spans="1:39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</row>
    <row r="84" spans="1:39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</row>
    <row r="85" spans="1:39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</row>
    <row r="86" spans="1:39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</row>
    <row r="87" spans="1:39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</row>
    <row r="88" spans="1:39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</row>
    <row r="89" spans="1:39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</row>
    <row r="90" spans="1:39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</row>
    <row r="91" spans="1:39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</row>
    <row r="92" spans="1:39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</row>
    <row r="93" spans="1:39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</row>
    <row r="94" spans="1:39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</row>
    <row r="95" spans="1:39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</row>
    <row r="96" spans="1:39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</row>
    <row r="97" spans="1:39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</row>
    <row r="98" spans="1:39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</row>
    <row r="99" spans="1:39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</row>
    <row r="100" spans="1:39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</row>
    <row r="101" spans="1:39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</row>
    <row r="102" spans="1:39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</row>
    <row r="103" spans="1:39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</row>
    <row r="104" spans="1:39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</row>
    <row r="105" spans="1:39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</row>
    <row r="106" spans="1:39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</row>
    <row r="107" spans="1:39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</row>
    <row r="108" spans="1:39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</row>
    <row r="109" spans="1:39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</row>
    <row r="110" spans="1:39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</row>
    <row r="111" spans="1:39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</row>
    <row r="112" spans="1:39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</row>
    <row r="113" spans="1:39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</row>
    <row r="114" spans="1:39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</row>
    <row r="115" spans="1:39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</row>
    <row r="116" spans="1:39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</row>
    <row r="117" spans="1:39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</row>
    <row r="118" spans="1:39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</row>
    <row r="119" spans="1:39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</row>
    <row r="120" spans="1:39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</row>
    <row r="121" spans="1:39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</row>
    <row r="122" spans="1:39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</row>
    <row r="123" spans="1:39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</row>
    <row r="124" spans="1:39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</row>
    <row r="125" spans="1:39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</row>
    <row r="126" spans="1:39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</row>
    <row r="127" spans="1:39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</row>
    <row r="128" spans="1:39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</row>
    <row r="129" spans="1:39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</row>
    <row r="130" spans="1:39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</row>
    <row r="131" spans="1:39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</row>
    <row r="132" spans="1:39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</row>
    <row r="133" spans="1:39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</row>
    <row r="134" spans="1:39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</row>
    <row r="135" spans="1:39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</row>
    <row r="136" spans="1:39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</row>
    <row r="137" spans="1:39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</row>
    <row r="138" spans="1:39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</row>
    <row r="139" spans="1:39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</row>
    <row r="140" spans="1:39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</row>
    <row r="141" spans="1:39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</row>
    <row r="142" spans="1:39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</row>
    <row r="143" spans="1:39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</row>
    <row r="144" spans="1:39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</row>
    <row r="145" spans="1:39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</row>
    <row r="146" spans="1:39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</row>
    <row r="147" spans="1:39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</row>
    <row r="148" spans="1:39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</row>
    <row r="149" spans="1:39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</row>
    <row r="150" spans="1:39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</row>
    <row r="151" spans="1:39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</row>
    <row r="152" spans="1:39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</row>
    <row r="153" spans="1:39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</row>
    <row r="154" spans="1:39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</row>
    <row r="155" spans="1:39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</row>
    <row r="156" spans="1:39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</row>
    <row r="157" spans="1:39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</row>
    <row r="158" spans="1:39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</row>
    <row r="159" spans="1:39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</row>
    <row r="160" spans="1:39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</row>
    <row r="161" spans="1:39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</row>
    <row r="162" spans="1:39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</row>
    <row r="163" spans="1:39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</row>
    <row r="164" spans="1:39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</row>
    <row r="165" spans="1:39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</row>
    <row r="166" spans="1:39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</row>
    <row r="167" spans="1:39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</row>
    <row r="168" spans="1:39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</row>
    <row r="169" spans="1:39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</row>
    <row r="170" spans="1:39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</row>
    <row r="171" spans="1:39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</row>
    <row r="172" spans="1:39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</row>
    <row r="173" spans="1:39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</row>
    <row r="174" spans="1:39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</row>
    <row r="175" spans="1:39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</row>
    <row r="176" spans="1:39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</row>
    <row r="177" spans="1:39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</row>
    <row r="178" spans="1:39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</row>
    <row r="179" spans="1:39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</row>
    <row r="180" spans="1:39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</row>
    <row r="181" spans="1:39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</row>
    <row r="182" spans="1:39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</row>
    <row r="183" spans="1:39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</row>
    <row r="184" spans="1:39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</row>
    <row r="185" spans="1:39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</row>
    <row r="186" spans="1:39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</row>
    <row r="187" spans="1:39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</row>
    <row r="188" spans="1:39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</row>
    <row r="189" spans="1:39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</row>
    <row r="190" spans="1:39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</row>
    <row r="191" spans="1:39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</row>
    <row r="192" spans="1:39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</row>
    <row r="193" spans="1:39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</row>
    <row r="194" spans="1:39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</row>
    <row r="195" spans="1:39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</row>
    <row r="196" spans="1:39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</row>
    <row r="197" spans="1:39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</row>
    <row r="198" spans="1:39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</row>
    <row r="199" spans="1:39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</row>
    <row r="200" spans="1:39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</row>
    <row r="201" spans="1:39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</row>
    <row r="202" spans="1:39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</row>
    <row r="203" spans="1:39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</row>
    <row r="204" spans="1:39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</row>
    <row r="205" spans="1:39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</row>
    <row r="206" spans="1:39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</row>
    <row r="207" spans="1:39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</row>
    <row r="208" spans="1:39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</row>
    <row r="209" spans="1:39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</row>
    <row r="210" spans="1:39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</row>
    <row r="211" spans="1:39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</row>
    <row r="212" spans="1:39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</row>
    <row r="213" spans="1:39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</row>
    <row r="214" spans="1:39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</row>
    <row r="215" spans="1:39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</row>
    <row r="216" spans="1:39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</row>
    <row r="217" spans="1:39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</row>
    <row r="218" spans="1:39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</row>
    <row r="219" spans="1:39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</row>
    <row r="220" spans="1:39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</row>
    <row r="221" spans="1:39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</row>
    <row r="222" spans="1:39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</row>
    <row r="223" spans="1:39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</row>
    <row r="224" spans="1:39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</row>
    <row r="225" spans="1:39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</row>
    <row r="226" spans="1:39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</row>
    <row r="227" spans="1:39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</row>
    <row r="228" spans="1:39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</row>
    <row r="229" spans="1:39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</row>
    <row r="230" spans="1:39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</row>
    <row r="231" spans="1:39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</row>
    <row r="232" spans="1:39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</row>
    <row r="233" spans="1:39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</row>
    <row r="234" spans="1:39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</row>
    <row r="235" spans="1:39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</row>
    <row r="236" spans="1:39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</row>
    <row r="237" spans="1:39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</row>
    <row r="238" spans="1:39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</row>
    <row r="239" spans="1:39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</row>
    <row r="240" spans="1:39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</row>
    <row r="241" spans="1:39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</row>
    <row r="242" spans="1:39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</row>
    <row r="243" spans="1:39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</row>
    <row r="244" spans="1:39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</row>
    <row r="245" spans="1:39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</row>
    <row r="246" spans="1:39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</row>
    <row r="247" spans="1:39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</row>
    <row r="248" spans="1:39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</row>
    <row r="249" spans="1:39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</row>
    <row r="250" spans="1:39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</row>
    <row r="251" spans="1:39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</row>
    <row r="252" spans="1:39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</row>
    <row r="253" spans="1:39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</row>
    <row r="254" spans="1:39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</row>
    <row r="255" spans="1:39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</row>
    <row r="256" spans="1:39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</row>
    <row r="257" spans="1:39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</row>
    <row r="258" spans="1:39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</row>
    <row r="259" spans="1:39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</row>
    <row r="260" spans="1:39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</row>
    <row r="261" spans="1:39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</row>
    <row r="262" spans="1:39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</row>
    <row r="263" spans="1:39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</row>
    <row r="264" spans="1:39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</row>
    <row r="265" spans="1:39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</row>
    <row r="266" spans="1:39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</row>
    <row r="267" spans="1:39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</row>
    <row r="268" spans="1:39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</row>
    <row r="269" spans="1:39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</row>
    <row r="270" spans="1:39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</row>
    <row r="271" spans="1:39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</row>
    <row r="272" spans="1:39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</row>
    <row r="273" spans="1:39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</row>
    <row r="274" spans="1:39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</row>
    <row r="275" spans="1:39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</row>
    <row r="276" spans="1:39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</row>
    <row r="277" spans="1:39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</row>
    <row r="278" spans="1:39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</row>
    <row r="279" spans="1:39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</row>
    <row r="280" spans="1:39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</row>
    <row r="281" spans="1:39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</row>
    <row r="282" spans="1:39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</row>
    <row r="283" spans="1:39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</row>
    <row r="284" spans="1:39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</row>
    <row r="285" spans="1:39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</row>
    <row r="286" spans="1:39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</row>
    <row r="287" spans="1:39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</row>
    <row r="288" spans="1:39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</row>
    <row r="289" spans="1:39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</row>
    <row r="290" spans="1:39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</row>
    <row r="291" spans="1:39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</row>
    <row r="292" spans="1:39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</row>
    <row r="293" spans="1:39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</row>
    <row r="294" spans="1:39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</row>
    <row r="295" spans="1:39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</row>
    <row r="296" spans="1:39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</row>
    <row r="297" spans="1:39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</row>
    <row r="298" spans="1:39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</row>
    <row r="299" spans="1:39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</row>
    <row r="300" spans="1:39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</row>
    <row r="301" spans="1:39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</row>
    <row r="302" spans="1:39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</row>
    <row r="303" spans="1:39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</row>
    <row r="304" spans="1:39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</row>
    <row r="305" spans="1:39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</row>
    <row r="306" spans="1:39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</row>
    <row r="307" spans="1:39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</row>
    <row r="308" spans="1:39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</row>
    <row r="309" spans="1:39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</row>
    <row r="310" spans="1:39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</row>
    <row r="311" spans="1:39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</row>
    <row r="312" spans="1:39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</row>
  </sheetData>
  <sheetProtection password="996B" sheet="1" objects="1" scenarios="1" selectLockedCells="1"/>
  <mergeCells count="3">
    <mergeCell ref="K17:N17"/>
    <mergeCell ref="K18:N18"/>
    <mergeCell ref="K19:N19"/>
  </mergeCells>
  <conditionalFormatting sqref="D17">
    <cfRule type="expression" dxfId="59" priority="12">
      <formula>COUNTBLANK(D17:D23)=0</formula>
    </cfRule>
  </conditionalFormatting>
  <conditionalFormatting sqref="J17">
    <cfRule type="expression" dxfId="58" priority="11">
      <formula>COUNTBLANK(D17:D22)=0</formula>
    </cfRule>
  </conditionalFormatting>
  <conditionalFormatting sqref="D18">
    <cfRule type="expression" dxfId="57" priority="10">
      <formula>COUNTBLANK(D17:D23)=0</formula>
    </cfRule>
  </conditionalFormatting>
  <conditionalFormatting sqref="D19">
    <cfRule type="expression" dxfId="56" priority="9">
      <formula>COUNTBLANK(D17:D23)=0</formula>
    </cfRule>
  </conditionalFormatting>
  <conditionalFormatting sqref="D20">
    <cfRule type="expression" dxfId="55" priority="8">
      <formula>COUNTBLANK(D17:D23)=0</formula>
    </cfRule>
  </conditionalFormatting>
  <conditionalFormatting sqref="D21">
    <cfRule type="expression" dxfId="54" priority="7">
      <formula>COUNTBLANK(D17:D23)=0</formula>
    </cfRule>
  </conditionalFormatting>
  <conditionalFormatting sqref="D22">
    <cfRule type="expression" dxfId="53" priority="6">
      <formula>COUNTBLANK(D17:D23)=0</formula>
    </cfRule>
  </conditionalFormatting>
  <conditionalFormatting sqref="K17:N17">
    <cfRule type="expression" dxfId="52" priority="5">
      <formula>COUNTBLANK(D17:D23)=0</formula>
    </cfRule>
  </conditionalFormatting>
  <conditionalFormatting sqref="K18:N18">
    <cfRule type="expression" dxfId="51" priority="4">
      <formula>COUNTBLANK(D17:D23)=0</formula>
    </cfRule>
  </conditionalFormatting>
  <conditionalFormatting sqref="D16">
    <cfRule type="expression" dxfId="50" priority="3">
      <formula>COUNTBLANK(D17:D22)=0</formula>
    </cfRule>
  </conditionalFormatting>
  <conditionalFormatting sqref="K19:N19">
    <cfRule type="expression" dxfId="49" priority="2">
      <formula>COUNTBLANK(D17:D23)=0</formula>
    </cfRule>
  </conditionalFormatting>
  <conditionalFormatting sqref="D23">
    <cfRule type="expression" dxfId="48" priority="1">
      <formula>COUNTBLANK(D17:D23)=0</formula>
    </cfRule>
  </conditionalFormatting>
  <pageMargins left="0.23622047244094491" right="0.23622047244094491" top="0.74803149606299213" bottom="0.74803149606299213" header="0.31496062992125984" footer="0.31496062992125984"/>
  <pageSetup paperSize="9" fitToHeight="2" orientation="portrait" r:id="rId1"/>
  <headerFooter>
    <oddFooter>&amp;C&amp;P</oddFooter>
  </headerFooter>
  <rowBreaks count="1" manualBreakCount="1">
    <brk id="41" max="8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M312"/>
  <sheetViews>
    <sheetView showRowColHeaders="0" zoomScaleNormal="100" workbookViewId="0">
      <selection activeCell="D17" sqref="D17"/>
    </sheetView>
  </sheetViews>
  <sheetFormatPr defaultRowHeight="15" x14ac:dyDescent="0.25"/>
  <cols>
    <col min="1" max="1" width="6.28515625" customWidth="1"/>
    <col min="2" max="2" width="18.42578125" customWidth="1"/>
    <col min="3" max="3" width="9.42578125" bestFit="1" customWidth="1"/>
    <col min="4" max="4" width="9.28515625" bestFit="1" customWidth="1"/>
    <col min="6" max="6" width="9.28515625" bestFit="1" customWidth="1"/>
    <col min="8" max="8" width="14" customWidth="1"/>
    <col min="9" max="9" width="12.7109375" customWidth="1"/>
    <col min="11" max="11" width="10.42578125" customWidth="1"/>
    <col min="12" max="12" width="9.7109375" customWidth="1"/>
    <col min="13" max="13" width="10.140625" customWidth="1"/>
    <col min="14" max="14" width="12.28515625" customWidth="1"/>
  </cols>
  <sheetData>
    <row r="1" spans="1:39" ht="15.75" customHeight="1" x14ac:dyDescent="0.25">
      <c r="A1" s="1"/>
      <c r="B1" s="1"/>
      <c r="C1" s="1"/>
      <c r="D1" s="28"/>
      <c r="E1" s="28"/>
      <c r="F1" s="28"/>
      <c r="G1" s="28"/>
      <c r="H1" s="28"/>
      <c r="I1" s="28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</row>
    <row r="2" spans="1:39" ht="15.75" customHeight="1" x14ac:dyDescent="0.25">
      <c r="A2" s="1"/>
      <c r="B2" s="1"/>
      <c r="C2" s="1"/>
      <c r="D2" s="28"/>
      <c r="E2" s="28"/>
      <c r="F2" s="28"/>
      <c r="G2" s="28"/>
      <c r="H2" s="28"/>
      <c r="I2" s="28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</row>
    <row r="3" spans="1:39" ht="15.75" customHeight="1" x14ac:dyDescent="0.25">
      <c r="A3" s="1"/>
      <c r="B3" s="1"/>
      <c r="C3" s="1"/>
      <c r="D3" s="28"/>
      <c r="E3" s="28"/>
      <c r="F3" s="28"/>
      <c r="G3" s="28"/>
      <c r="H3" s="28"/>
      <c r="I3" s="28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</row>
    <row r="4" spans="1:39" ht="15.75" customHeight="1" x14ac:dyDescent="0.25">
      <c r="A4" s="1"/>
      <c r="B4" s="1"/>
      <c r="C4" s="1"/>
      <c r="D4" s="28"/>
      <c r="E4" s="28"/>
      <c r="F4" s="28"/>
      <c r="G4" s="28"/>
      <c r="H4" s="28"/>
      <c r="I4" s="28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</row>
    <row r="5" spans="1:39" ht="15.75" customHeight="1" x14ac:dyDescent="0.25">
      <c r="A5" s="1"/>
      <c r="B5" s="1"/>
      <c r="C5" s="1"/>
      <c r="D5" s="28"/>
      <c r="E5" s="28"/>
      <c r="F5" s="28"/>
      <c r="G5" s="28"/>
      <c r="H5" s="28"/>
      <c r="I5" s="28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</row>
    <row r="6" spans="1:39" ht="15.75" customHeight="1" x14ac:dyDescent="0.25">
      <c r="A6" s="1"/>
      <c r="B6" s="1"/>
      <c r="C6" s="1"/>
      <c r="D6" s="28"/>
      <c r="E6" s="28"/>
      <c r="F6" s="28"/>
      <c r="G6" s="28"/>
      <c r="H6" s="28"/>
      <c r="I6" s="28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</row>
    <row r="7" spans="1:39" ht="21" x14ac:dyDescent="0.35">
      <c r="A7" s="8"/>
      <c r="B7" s="3" t="s">
        <v>0</v>
      </c>
      <c r="C7" s="2"/>
      <c r="D7" s="2"/>
      <c r="E7" s="2"/>
      <c r="F7" s="2"/>
      <c r="G7" s="2"/>
      <c r="H7" s="2"/>
      <c r="I7" s="8"/>
      <c r="J7" s="8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</row>
    <row r="8" spans="1:39" ht="9.75" customHeight="1" x14ac:dyDescent="0.35">
      <c r="A8" s="8"/>
      <c r="B8" s="2"/>
      <c r="C8" s="2"/>
      <c r="D8" s="2"/>
      <c r="E8" s="2"/>
      <c r="F8" s="2"/>
      <c r="G8" s="2"/>
      <c r="H8" s="2"/>
      <c r="I8" s="8"/>
      <c r="J8" s="8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</row>
    <row r="9" spans="1:39" ht="21" x14ac:dyDescent="0.35">
      <c r="A9" s="8"/>
      <c r="B9" s="3" t="s">
        <v>10</v>
      </c>
      <c r="C9" s="4" t="s">
        <v>11</v>
      </c>
      <c r="D9" s="2"/>
      <c r="E9" s="2"/>
      <c r="F9" s="2" t="s">
        <v>18</v>
      </c>
      <c r="G9" s="2"/>
      <c r="H9" s="2" t="s">
        <v>20</v>
      </c>
      <c r="I9" s="8"/>
      <c r="J9" s="8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</row>
    <row r="10" spans="1:39" ht="10.5" customHeight="1" x14ac:dyDescent="0.35">
      <c r="A10" s="8"/>
      <c r="B10" s="2"/>
      <c r="C10" s="2"/>
      <c r="D10" s="2"/>
      <c r="E10" s="2"/>
      <c r="F10" s="2"/>
      <c r="G10" s="2"/>
      <c r="H10" s="2"/>
      <c r="I10" s="8"/>
      <c r="J10" s="8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</row>
    <row r="11" spans="1:39" ht="21" x14ac:dyDescent="0.35">
      <c r="A11" s="8"/>
      <c r="B11" s="3" t="s">
        <v>12</v>
      </c>
      <c r="C11" s="5">
        <v>42887</v>
      </c>
      <c r="D11" s="2"/>
      <c r="E11" s="2"/>
      <c r="F11" s="2"/>
      <c r="G11" s="2"/>
      <c r="H11" s="2"/>
      <c r="I11" s="8"/>
      <c r="J11" s="8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</row>
    <row r="12" spans="1:39" ht="4.5" customHeight="1" x14ac:dyDescent="0.35">
      <c r="A12" s="8"/>
      <c r="B12" s="8"/>
      <c r="C12" s="8"/>
      <c r="D12" s="8"/>
      <c r="E12" s="8"/>
      <c r="F12" s="8"/>
      <c r="G12" s="8"/>
      <c r="H12" s="8"/>
      <c r="I12" s="8"/>
      <c r="J12" s="8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</row>
    <row r="13" spans="1:39" ht="21" x14ac:dyDescent="0.35">
      <c r="A13" s="8"/>
      <c r="B13" s="6" t="s">
        <v>13</v>
      </c>
      <c r="C13" s="7"/>
      <c r="D13" s="6" t="s">
        <v>3</v>
      </c>
      <c r="E13" s="6"/>
      <c r="F13" s="6" t="s">
        <v>5</v>
      </c>
      <c r="G13" s="6"/>
      <c r="H13" s="6" t="s">
        <v>6</v>
      </c>
      <c r="I13" s="8"/>
      <c r="J13" s="8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</row>
    <row r="14" spans="1:39" ht="21" x14ac:dyDescent="0.35">
      <c r="A14" s="8"/>
      <c r="B14" s="7"/>
      <c r="C14" s="7"/>
      <c r="D14" s="6" t="s">
        <v>4</v>
      </c>
      <c r="E14" s="6"/>
      <c r="F14" s="6" t="s">
        <v>8</v>
      </c>
      <c r="G14" s="6"/>
      <c r="H14" s="6" t="s">
        <v>7</v>
      </c>
      <c r="I14" s="8"/>
      <c r="J14" s="8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</row>
    <row r="15" spans="1:39" ht="21" x14ac:dyDescent="0.35">
      <c r="A15" s="8"/>
      <c r="B15" s="7"/>
      <c r="C15" s="7"/>
      <c r="D15" s="6" t="s">
        <v>22</v>
      </c>
      <c r="E15" s="6"/>
      <c r="F15" s="6" t="s">
        <v>23</v>
      </c>
      <c r="G15" s="6"/>
      <c r="H15" s="6" t="s">
        <v>8</v>
      </c>
      <c r="I15" s="8"/>
      <c r="J15" s="8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</row>
    <row r="16" spans="1:39" ht="21.75" thickBot="1" x14ac:dyDescent="0.4">
      <c r="A16" s="8"/>
      <c r="B16" s="9" t="s">
        <v>1</v>
      </c>
      <c r="C16" s="9"/>
      <c r="D16" s="22" t="str">
        <f>IF(COUNTBLANK(D17:D23)&lt;7,SUM(D17:D23),"")</f>
        <v/>
      </c>
      <c r="E16" s="9"/>
      <c r="F16" s="15" t="s">
        <v>9</v>
      </c>
      <c r="G16" s="9"/>
      <c r="H16" s="10" t="s">
        <v>9</v>
      </c>
      <c r="I16" s="8"/>
      <c r="J16" s="8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</row>
    <row r="17" spans="1:39" ht="21" x14ac:dyDescent="0.35">
      <c r="A17" s="8"/>
      <c r="B17" s="11" t="s">
        <v>2</v>
      </c>
      <c r="C17" s="11"/>
      <c r="D17" s="19"/>
      <c r="E17" s="11"/>
      <c r="F17" s="16" t="str">
        <f>IF(COUNTBLANK(D$16)=0,ROUND((D17/$D$16)*100,0),"")</f>
        <v/>
      </c>
      <c r="G17" s="11"/>
      <c r="H17" s="12">
        <f>ROUND(H48,0)</f>
        <v>8</v>
      </c>
      <c r="I17" s="20"/>
      <c r="J17" s="13" t="s">
        <v>14</v>
      </c>
      <c r="K17" s="29" t="s">
        <v>16</v>
      </c>
      <c r="L17" s="30"/>
      <c r="M17" s="30"/>
      <c r="N17" s="3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</row>
    <row r="18" spans="1:39" ht="21" x14ac:dyDescent="0.35">
      <c r="A18" s="8"/>
      <c r="B18" s="11" t="s">
        <v>24</v>
      </c>
      <c r="C18" s="11"/>
      <c r="D18" s="14"/>
      <c r="E18" s="11"/>
      <c r="F18" s="16" t="str">
        <f t="shared" ref="F18:F23" si="0">IF(COUNTBLANK(D$16)=0,ROUND((D18/$D$16)*100,0),"")</f>
        <v/>
      </c>
      <c r="G18" s="11"/>
      <c r="H18" s="12">
        <f>ROUND(H49,0)-ROUND(H48,0)</f>
        <v>23</v>
      </c>
      <c r="I18" s="20"/>
      <c r="J18" s="8"/>
      <c r="K18" s="32" t="s">
        <v>15</v>
      </c>
      <c r="L18" s="33"/>
      <c r="M18" s="33"/>
      <c r="N18" s="34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</row>
    <row r="19" spans="1:39" ht="21" x14ac:dyDescent="0.35">
      <c r="A19" s="8"/>
      <c r="B19" s="11" t="s">
        <v>25</v>
      </c>
      <c r="C19" s="11"/>
      <c r="D19" s="14"/>
      <c r="E19" s="11"/>
      <c r="F19" s="16" t="str">
        <f t="shared" si="0"/>
        <v/>
      </c>
      <c r="G19" s="11"/>
      <c r="H19" s="12">
        <f t="shared" ref="H19:H22" si="1">ROUND(H50,0)-ROUND(H49,0)</f>
        <v>25</v>
      </c>
      <c r="I19" s="20"/>
      <c r="J19" s="8"/>
      <c r="K19" s="35" t="s">
        <v>17</v>
      </c>
      <c r="L19" s="36"/>
      <c r="M19" s="36"/>
      <c r="N19" s="37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</row>
    <row r="20" spans="1:39" ht="21" x14ac:dyDescent="0.35">
      <c r="A20" s="8"/>
      <c r="B20" s="11" t="s">
        <v>26</v>
      </c>
      <c r="C20" s="11"/>
      <c r="D20" s="14"/>
      <c r="E20" s="11"/>
      <c r="F20" s="16" t="str">
        <f t="shared" si="0"/>
        <v/>
      </c>
      <c r="G20" s="11"/>
      <c r="H20" s="12">
        <f t="shared" si="1"/>
        <v>20</v>
      </c>
      <c r="I20" s="20"/>
      <c r="J20" s="8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</row>
    <row r="21" spans="1:39" ht="21" x14ac:dyDescent="0.35">
      <c r="A21" s="8"/>
      <c r="B21" s="11" t="s">
        <v>27</v>
      </c>
      <c r="C21" s="11"/>
      <c r="D21" s="14"/>
      <c r="E21" s="11"/>
      <c r="F21" s="16" t="str">
        <f t="shared" si="0"/>
        <v/>
      </c>
      <c r="G21" s="11"/>
      <c r="H21" s="12">
        <f t="shared" si="1"/>
        <v>14</v>
      </c>
      <c r="I21" s="20"/>
      <c r="J21" s="8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</row>
    <row r="22" spans="1:39" ht="21" x14ac:dyDescent="0.35">
      <c r="A22" s="8"/>
      <c r="B22" s="11" t="s">
        <v>28</v>
      </c>
      <c r="C22" s="11"/>
      <c r="D22" s="18"/>
      <c r="E22" s="11"/>
      <c r="F22" s="16" t="str">
        <f t="shared" si="0"/>
        <v/>
      </c>
      <c r="G22" s="11"/>
      <c r="H22" s="12">
        <f t="shared" si="1"/>
        <v>7</v>
      </c>
      <c r="I22" s="20"/>
      <c r="J22" s="8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</row>
    <row r="23" spans="1:39" ht="21.75" customHeight="1" thickBot="1" x14ac:dyDescent="0.3">
      <c r="A23" s="1"/>
      <c r="B23" s="11" t="s">
        <v>29</v>
      </c>
      <c r="C23" s="11"/>
      <c r="D23" s="27"/>
      <c r="E23" s="11"/>
      <c r="F23" s="16" t="str">
        <f t="shared" si="0"/>
        <v/>
      </c>
      <c r="G23" s="11"/>
      <c r="H23" s="12">
        <f>100-ROUND(H53,0)</f>
        <v>3</v>
      </c>
      <c r="I23" s="20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</row>
    <row r="24" spans="1:39" x14ac:dyDescent="0.25">
      <c r="A24" s="1"/>
      <c r="B24" s="1"/>
      <c r="C24" s="1"/>
      <c r="D24" s="1"/>
      <c r="E24" s="1"/>
      <c r="F24" s="1"/>
      <c r="G24" s="1"/>
      <c r="H24" s="1"/>
      <c r="I24" s="1"/>
      <c r="J24" s="17" t="str">
        <f>IF(AND(COUNTBLANK(D16)=0,D16&lt;SUM(D17:D22))=TRUE,"Warning: All Grades is greater than the number of A* to E grades !","")</f>
        <v/>
      </c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</row>
    <row r="25" spans="1:39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</row>
    <row r="26" spans="1:39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</row>
    <row r="27" spans="1:39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</row>
    <row r="28" spans="1:39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</row>
    <row r="29" spans="1:39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</row>
    <row r="30" spans="1:39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</row>
    <row r="31" spans="1:39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</row>
    <row r="32" spans="1:39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</row>
    <row r="33" spans="1:39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</row>
    <row r="34" spans="1:39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</row>
    <row r="35" spans="1:39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</row>
    <row r="36" spans="1:39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</row>
    <row r="37" spans="1:39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</row>
    <row r="38" spans="1:39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</row>
    <row r="39" spans="1:39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</row>
    <row r="40" spans="1:39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</row>
    <row r="41" spans="1:39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</row>
    <row r="42" spans="1:39" ht="4.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</row>
    <row r="43" spans="1:39" ht="21" customHeight="1" x14ac:dyDescent="0.3">
      <c r="A43" s="1"/>
      <c r="B43" s="6" t="s">
        <v>13</v>
      </c>
      <c r="C43" s="7"/>
      <c r="D43" s="6" t="s">
        <v>30</v>
      </c>
      <c r="E43" s="6"/>
      <c r="F43" s="6" t="s">
        <v>5</v>
      </c>
      <c r="G43" s="6"/>
      <c r="H43" s="6" t="s">
        <v>6</v>
      </c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</row>
    <row r="44" spans="1:39" ht="21" customHeight="1" x14ac:dyDescent="0.3">
      <c r="A44" s="1"/>
      <c r="B44" s="6"/>
      <c r="C44" s="7"/>
      <c r="D44" s="6" t="s">
        <v>3</v>
      </c>
      <c r="E44" s="6"/>
      <c r="F44" s="6" t="s">
        <v>30</v>
      </c>
      <c r="G44" s="6"/>
      <c r="H44" s="6" t="s">
        <v>30</v>
      </c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</row>
    <row r="45" spans="1:39" ht="21" customHeight="1" x14ac:dyDescent="0.3">
      <c r="A45" s="1"/>
      <c r="B45" s="7"/>
      <c r="C45" s="7"/>
      <c r="D45" s="6" t="s">
        <v>4</v>
      </c>
      <c r="E45" s="6"/>
      <c r="F45" s="6" t="s">
        <v>8</v>
      </c>
      <c r="G45" s="6"/>
      <c r="H45" s="6" t="s">
        <v>7</v>
      </c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</row>
    <row r="46" spans="1:39" ht="21" customHeight="1" x14ac:dyDescent="0.3">
      <c r="A46" s="1"/>
      <c r="B46" s="7"/>
      <c r="C46" s="7"/>
      <c r="D46" s="6" t="s">
        <v>22</v>
      </c>
      <c r="E46" s="6"/>
      <c r="F46" s="6" t="s">
        <v>23</v>
      </c>
      <c r="G46" s="6"/>
      <c r="H46" s="6" t="s">
        <v>8</v>
      </c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</row>
    <row r="47" spans="1:39" ht="21.75" customHeight="1" x14ac:dyDescent="0.25">
      <c r="A47" s="1"/>
      <c r="B47" s="9" t="s">
        <v>1</v>
      </c>
      <c r="C47" s="9"/>
      <c r="D47" s="23" t="str">
        <f>D16</f>
        <v/>
      </c>
      <c r="E47" s="24"/>
      <c r="F47" s="15" t="s">
        <v>9</v>
      </c>
      <c r="G47" s="24"/>
      <c r="H47" s="10" t="s">
        <v>9</v>
      </c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</row>
    <row r="48" spans="1:39" ht="21.75" customHeight="1" x14ac:dyDescent="0.25">
      <c r="A48" s="1"/>
      <c r="B48" s="11" t="s">
        <v>2</v>
      </c>
      <c r="C48" s="11"/>
      <c r="D48" s="25">
        <f>SUM(D$17:D17)</f>
        <v>0</v>
      </c>
      <c r="E48" s="26"/>
      <c r="F48" s="16">
        <f>SUM(F$17:F17)</f>
        <v>0</v>
      </c>
      <c r="G48" s="26"/>
      <c r="H48" s="12">
        <v>8.02</v>
      </c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</row>
    <row r="49" spans="1:39" ht="21.75" customHeight="1" x14ac:dyDescent="0.25">
      <c r="A49" s="1"/>
      <c r="B49" s="11" t="s">
        <v>24</v>
      </c>
      <c r="C49" s="11"/>
      <c r="D49" s="25">
        <f>SUM(D$17:D18)</f>
        <v>0</v>
      </c>
      <c r="E49" s="26"/>
      <c r="F49" s="16">
        <f>SUM(F$17:F18)</f>
        <v>0</v>
      </c>
      <c r="G49" s="26"/>
      <c r="H49" s="12">
        <v>30.84</v>
      </c>
      <c r="I49" s="2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</row>
    <row r="50" spans="1:39" ht="21.75" customHeight="1" x14ac:dyDescent="0.25">
      <c r="A50" s="1"/>
      <c r="B50" s="11" t="s">
        <v>25</v>
      </c>
      <c r="C50" s="11"/>
      <c r="D50" s="25">
        <f>SUM(D$17:D19)</f>
        <v>0</v>
      </c>
      <c r="E50" s="26"/>
      <c r="F50" s="16">
        <f>SUM(F$17:F19)</f>
        <v>0</v>
      </c>
      <c r="G50" s="26"/>
      <c r="H50" s="12">
        <v>55.8</v>
      </c>
      <c r="I50" s="2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</row>
    <row r="51" spans="1:39" ht="21.75" customHeight="1" x14ac:dyDescent="0.25">
      <c r="A51" s="1"/>
      <c r="B51" s="11" t="s">
        <v>26</v>
      </c>
      <c r="C51" s="11"/>
      <c r="D51" s="25">
        <f>SUM(D$17:D20)</f>
        <v>0</v>
      </c>
      <c r="E51" s="26"/>
      <c r="F51" s="16">
        <f>SUM(F$17:F20)</f>
        <v>0</v>
      </c>
      <c r="G51" s="26"/>
      <c r="H51" s="12">
        <v>76.23</v>
      </c>
      <c r="I51" s="2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</row>
    <row r="52" spans="1:39" ht="21.75" customHeight="1" x14ac:dyDescent="0.25">
      <c r="A52" s="1"/>
      <c r="B52" s="11" t="s">
        <v>27</v>
      </c>
      <c r="C52" s="11"/>
      <c r="D52" s="25">
        <f>SUM(D$17:D21)</f>
        <v>0</v>
      </c>
      <c r="E52" s="26"/>
      <c r="F52" s="16">
        <f>SUM(F$17:F21)</f>
        <v>0</v>
      </c>
      <c r="G52" s="26"/>
      <c r="H52" s="12">
        <v>90.1</v>
      </c>
      <c r="I52" s="2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</row>
    <row r="53" spans="1:39" ht="21.75" customHeight="1" x14ac:dyDescent="0.25">
      <c r="A53" s="1"/>
      <c r="B53" s="11" t="s">
        <v>28</v>
      </c>
      <c r="C53" s="11"/>
      <c r="D53" s="25">
        <f>SUM(D$17:D22)</f>
        <v>0</v>
      </c>
      <c r="E53" s="26"/>
      <c r="F53" s="16">
        <f>SUM(F$17:F22)</f>
        <v>0</v>
      </c>
      <c r="G53" s="26"/>
      <c r="H53" s="12">
        <v>97.1</v>
      </c>
      <c r="I53" s="2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</row>
    <row r="54" spans="1:39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</row>
    <row r="55" spans="1:39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</row>
    <row r="56" spans="1:39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</row>
    <row r="57" spans="1:39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</row>
    <row r="58" spans="1:39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</row>
    <row r="59" spans="1:39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</row>
    <row r="60" spans="1:39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</row>
    <row r="61" spans="1:39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</row>
    <row r="62" spans="1:39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</row>
    <row r="63" spans="1:39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</row>
    <row r="64" spans="1:39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</row>
    <row r="65" spans="1:39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</row>
    <row r="66" spans="1:39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</row>
    <row r="67" spans="1:39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</row>
    <row r="68" spans="1:39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</row>
    <row r="69" spans="1:39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</row>
    <row r="70" spans="1:39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</row>
    <row r="71" spans="1:39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</row>
    <row r="72" spans="1:39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</row>
    <row r="73" spans="1:39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</row>
    <row r="74" spans="1:39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</row>
    <row r="75" spans="1:39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</row>
    <row r="76" spans="1:39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</row>
    <row r="77" spans="1:39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</row>
    <row r="78" spans="1:39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</row>
    <row r="79" spans="1:39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</row>
    <row r="80" spans="1:39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</row>
    <row r="81" spans="1:39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</row>
    <row r="82" spans="1:39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</row>
    <row r="83" spans="1:39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</row>
    <row r="84" spans="1:39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</row>
    <row r="85" spans="1:39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</row>
    <row r="86" spans="1:39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</row>
    <row r="87" spans="1:39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</row>
    <row r="88" spans="1:39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</row>
    <row r="89" spans="1:39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</row>
    <row r="90" spans="1:39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</row>
    <row r="91" spans="1:39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</row>
    <row r="92" spans="1:39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</row>
    <row r="93" spans="1:39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</row>
    <row r="94" spans="1:39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</row>
    <row r="95" spans="1:39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</row>
    <row r="96" spans="1:39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</row>
    <row r="97" spans="1:39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</row>
    <row r="98" spans="1:39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</row>
    <row r="99" spans="1:39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</row>
    <row r="100" spans="1:39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</row>
    <row r="101" spans="1:39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</row>
    <row r="102" spans="1:39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</row>
    <row r="103" spans="1:39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</row>
    <row r="104" spans="1:39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</row>
    <row r="105" spans="1:39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</row>
    <row r="106" spans="1:39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</row>
    <row r="107" spans="1:39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</row>
    <row r="108" spans="1:39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</row>
    <row r="109" spans="1:39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</row>
    <row r="110" spans="1:39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</row>
    <row r="111" spans="1:39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</row>
    <row r="112" spans="1:39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</row>
    <row r="113" spans="1:39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</row>
    <row r="114" spans="1:39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</row>
    <row r="115" spans="1:39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</row>
    <row r="116" spans="1:39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</row>
    <row r="117" spans="1:39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</row>
    <row r="118" spans="1:39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</row>
    <row r="119" spans="1:39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</row>
    <row r="120" spans="1:39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</row>
    <row r="121" spans="1:39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</row>
    <row r="122" spans="1:39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</row>
    <row r="123" spans="1:39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</row>
    <row r="124" spans="1:39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</row>
    <row r="125" spans="1:39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</row>
    <row r="126" spans="1:39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</row>
    <row r="127" spans="1:39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</row>
    <row r="128" spans="1:39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</row>
    <row r="129" spans="1:39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</row>
    <row r="130" spans="1:39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</row>
    <row r="131" spans="1:39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</row>
    <row r="132" spans="1:39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</row>
    <row r="133" spans="1:39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</row>
    <row r="134" spans="1:39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</row>
    <row r="135" spans="1:39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</row>
    <row r="136" spans="1:39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</row>
    <row r="137" spans="1:39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</row>
    <row r="138" spans="1:39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</row>
    <row r="139" spans="1:39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</row>
    <row r="140" spans="1:39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</row>
    <row r="141" spans="1:39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</row>
    <row r="142" spans="1:39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</row>
    <row r="143" spans="1:39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</row>
    <row r="144" spans="1:39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</row>
    <row r="145" spans="1:39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</row>
    <row r="146" spans="1:39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</row>
    <row r="147" spans="1:39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</row>
    <row r="148" spans="1:39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</row>
    <row r="149" spans="1:39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</row>
    <row r="150" spans="1:39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</row>
    <row r="151" spans="1:39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</row>
    <row r="152" spans="1:39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</row>
    <row r="153" spans="1:39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</row>
    <row r="154" spans="1:39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</row>
    <row r="155" spans="1:39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</row>
    <row r="156" spans="1:39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</row>
    <row r="157" spans="1:39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</row>
    <row r="158" spans="1:39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</row>
    <row r="159" spans="1:39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</row>
    <row r="160" spans="1:39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</row>
    <row r="161" spans="1:39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</row>
    <row r="162" spans="1:39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</row>
    <row r="163" spans="1:39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</row>
    <row r="164" spans="1:39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</row>
    <row r="165" spans="1:39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</row>
    <row r="166" spans="1:39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</row>
    <row r="167" spans="1:39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</row>
    <row r="168" spans="1:39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</row>
    <row r="169" spans="1:39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</row>
    <row r="170" spans="1:39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</row>
    <row r="171" spans="1:39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</row>
    <row r="172" spans="1:39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</row>
    <row r="173" spans="1:39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</row>
    <row r="174" spans="1:39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</row>
    <row r="175" spans="1:39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</row>
    <row r="176" spans="1:39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</row>
    <row r="177" spans="1:39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</row>
    <row r="178" spans="1:39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</row>
    <row r="179" spans="1:39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</row>
    <row r="180" spans="1:39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</row>
    <row r="181" spans="1:39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</row>
    <row r="182" spans="1:39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</row>
    <row r="183" spans="1:39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</row>
    <row r="184" spans="1:39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</row>
    <row r="185" spans="1:39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</row>
    <row r="186" spans="1:39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</row>
    <row r="187" spans="1:39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</row>
    <row r="188" spans="1:39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</row>
    <row r="189" spans="1:39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</row>
    <row r="190" spans="1:39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</row>
    <row r="191" spans="1:39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</row>
    <row r="192" spans="1:39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</row>
    <row r="193" spans="1:39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</row>
    <row r="194" spans="1:39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</row>
    <row r="195" spans="1:39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</row>
    <row r="196" spans="1:39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</row>
    <row r="197" spans="1:39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</row>
    <row r="198" spans="1:39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</row>
    <row r="199" spans="1:39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</row>
    <row r="200" spans="1:39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</row>
    <row r="201" spans="1:39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</row>
    <row r="202" spans="1:39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</row>
    <row r="203" spans="1:39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</row>
    <row r="204" spans="1:39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</row>
    <row r="205" spans="1:39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</row>
    <row r="206" spans="1:39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</row>
    <row r="207" spans="1:39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</row>
    <row r="208" spans="1:39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</row>
    <row r="209" spans="1:39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</row>
    <row r="210" spans="1:39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</row>
    <row r="211" spans="1:39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</row>
    <row r="212" spans="1:39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</row>
    <row r="213" spans="1:39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</row>
    <row r="214" spans="1:39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</row>
    <row r="215" spans="1:39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</row>
    <row r="216" spans="1:39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</row>
    <row r="217" spans="1:39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</row>
    <row r="218" spans="1:39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</row>
    <row r="219" spans="1:39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</row>
    <row r="220" spans="1:39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</row>
    <row r="221" spans="1:39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</row>
    <row r="222" spans="1:39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</row>
    <row r="223" spans="1:39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</row>
    <row r="224" spans="1:39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</row>
    <row r="225" spans="1:39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</row>
    <row r="226" spans="1:39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</row>
    <row r="227" spans="1:39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</row>
    <row r="228" spans="1:39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</row>
    <row r="229" spans="1:39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</row>
    <row r="230" spans="1:39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</row>
    <row r="231" spans="1:39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</row>
    <row r="232" spans="1:39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</row>
    <row r="233" spans="1:39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</row>
    <row r="234" spans="1:39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</row>
    <row r="235" spans="1:39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</row>
    <row r="236" spans="1:39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</row>
    <row r="237" spans="1:39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</row>
    <row r="238" spans="1:39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</row>
    <row r="239" spans="1:39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</row>
    <row r="240" spans="1:39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</row>
    <row r="241" spans="1:39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</row>
    <row r="242" spans="1:39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</row>
    <row r="243" spans="1:39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</row>
    <row r="244" spans="1:39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</row>
    <row r="245" spans="1:39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</row>
    <row r="246" spans="1:39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</row>
    <row r="247" spans="1:39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</row>
    <row r="248" spans="1:39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</row>
    <row r="249" spans="1:39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</row>
    <row r="250" spans="1:39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</row>
    <row r="251" spans="1:39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</row>
    <row r="252" spans="1:39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</row>
    <row r="253" spans="1:39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</row>
    <row r="254" spans="1:39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</row>
    <row r="255" spans="1:39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</row>
    <row r="256" spans="1:39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</row>
    <row r="257" spans="1:39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</row>
    <row r="258" spans="1:39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</row>
    <row r="259" spans="1:39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</row>
    <row r="260" spans="1:39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</row>
    <row r="261" spans="1:39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</row>
    <row r="262" spans="1:39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</row>
    <row r="263" spans="1:39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</row>
    <row r="264" spans="1:39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</row>
    <row r="265" spans="1:39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</row>
    <row r="266" spans="1:39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</row>
    <row r="267" spans="1:39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</row>
    <row r="268" spans="1:39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</row>
    <row r="269" spans="1:39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</row>
    <row r="270" spans="1:39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</row>
    <row r="271" spans="1:39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</row>
    <row r="272" spans="1:39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</row>
    <row r="273" spans="1:39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</row>
    <row r="274" spans="1:39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</row>
    <row r="275" spans="1:39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</row>
    <row r="276" spans="1:39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</row>
    <row r="277" spans="1:39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</row>
    <row r="278" spans="1:39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</row>
    <row r="279" spans="1:39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</row>
    <row r="280" spans="1:39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</row>
    <row r="281" spans="1:39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</row>
    <row r="282" spans="1:39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</row>
    <row r="283" spans="1:39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</row>
    <row r="284" spans="1:39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</row>
    <row r="285" spans="1:39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</row>
    <row r="286" spans="1:39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</row>
    <row r="287" spans="1:39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</row>
    <row r="288" spans="1:39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</row>
    <row r="289" spans="1:39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</row>
    <row r="290" spans="1:39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</row>
    <row r="291" spans="1:39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</row>
    <row r="292" spans="1:39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</row>
    <row r="293" spans="1:39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</row>
    <row r="294" spans="1:39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</row>
    <row r="295" spans="1:39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</row>
    <row r="296" spans="1:39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</row>
    <row r="297" spans="1:39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</row>
    <row r="298" spans="1:39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</row>
    <row r="299" spans="1:39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</row>
    <row r="300" spans="1:39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</row>
    <row r="301" spans="1:39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</row>
    <row r="302" spans="1:39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</row>
    <row r="303" spans="1:39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</row>
    <row r="304" spans="1:39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</row>
    <row r="305" spans="1:39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</row>
    <row r="306" spans="1:39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</row>
    <row r="307" spans="1:39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</row>
    <row r="308" spans="1:39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</row>
    <row r="309" spans="1:39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</row>
    <row r="310" spans="1:39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</row>
    <row r="311" spans="1:39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</row>
    <row r="312" spans="1:39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</row>
  </sheetData>
  <sheetProtection password="996B" sheet="1" objects="1" scenarios="1" selectLockedCells="1"/>
  <mergeCells count="3">
    <mergeCell ref="K17:N17"/>
    <mergeCell ref="K18:N18"/>
    <mergeCell ref="K19:N19"/>
  </mergeCells>
  <conditionalFormatting sqref="D17">
    <cfRule type="expression" dxfId="47" priority="12">
      <formula>COUNTBLANK(D17:D23)=0</formula>
    </cfRule>
  </conditionalFormatting>
  <conditionalFormatting sqref="J17">
    <cfRule type="expression" dxfId="46" priority="11">
      <formula>COUNTBLANK(D17:D22)=0</formula>
    </cfRule>
  </conditionalFormatting>
  <conditionalFormatting sqref="D18">
    <cfRule type="expression" dxfId="45" priority="10">
      <formula>COUNTBLANK(D17:D23)=0</formula>
    </cfRule>
  </conditionalFormatting>
  <conditionalFormatting sqref="D19">
    <cfRule type="expression" dxfId="44" priority="9">
      <formula>COUNTBLANK(D17:D23)=0</formula>
    </cfRule>
  </conditionalFormatting>
  <conditionalFormatting sqref="D20">
    <cfRule type="expression" dxfId="43" priority="8">
      <formula>COUNTBLANK(D17:D23)=0</formula>
    </cfRule>
  </conditionalFormatting>
  <conditionalFormatting sqref="D21">
    <cfRule type="expression" dxfId="42" priority="7">
      <formula>COUNTBLANK(D17:D23)=0</formula>
    </cfRule>
  </conditionalFormatting>
  <conditionalFormatting sqref="D22">
    <cfRule type="expression" dxfId="41" priority="6">
      <formula>COUNTBLANK(D17:D23)=0</formula>
    </cfRule>
  </conditionalFormatting>
  <conditionalFormatting sqref="K17:N17">
    <cfRule type="expression" dxfId="40" priority="5">
      <formula>COUNTBLANK(D17:D23)=0</formula>
    </cfRule>
  </conditionalFormatting>
  <conditionalFormatting sqref="K18:N18">
    <cfRule type="expression" dxfId="39" priority="4">
      <formula>COUNTBLANK(D17:D23)=0</formula>
    </cfRule>
  </conditionalFormatting>
  <conditionalFormatting sqref="D16">
    <cfRule type="expression" dxfId="38" priority="3">
      <formula>COUNTBLANK(D17:D22)=0</formula>
    </cfRule>
  </conditionalFormatting>
  <conditionalFormatting sqref="K19:N19">
    <cfRule type="expression" dxfId="37" priority="2">
      <formula>COUNTBLANK(D17:D23)=0</formula>
    </cfRule>
  </conditionalFormatting>
  <conditionalFormatting sqref="D23">
    <cfRule type="expression" dxfId="36" priority="1">
      <formula>COUNTBLANK(D17:D23)=0</formula>
    </cfRule>
  </conditionalFormatting>
  <pageMargins left="0.23622047244094491" right="0.23622047244094491" top="0.74803149606299213" bottom="0.74803149606299213" header="0.31496062992125984" footer="0.31496062992125984"/>
  <pageSetup paperSize="9" fitToHeight="2" orientation="portrait" r:id="rId1"/>
  <headerFooter>
    <oddFooter>&amp;C&amp;P</oddFooter>
  </headerFooter>
  <rowBreaks count="1" manualBreakCount="1">
    <brk id="41" max="8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M312"/>
  <sheetViews>
    <sheetView showRowColHeaders="0" topLeftCell="A7" zoomScaleNormal="100" workbookViewId="0">
      <selection activeCell="D20" sqref="D20"/>
    </sheetView>
  </sheetViews>
  <sheetFormatPr defaultRowHeight="15" x14ac:dyDescent="0.25"/>
  <cols>
    <col min="1" max="1" width="6.28515625" customWidth="1"/>
    <col min="2" max="2" width="18.42578125" customWidth="1"/>
    <col min="3" max="3" width="9.42578125" bestFit="1" customWidth="1"/>
    <col min="4" max="4" width="9.28515625" bestFit="1" customWidth="1"/>
    <col min="6" max="6" width="9.28515625" bestFit="1" customWidth="1"/>
    <col min="8" max="8" width="14" customWidth="1"/>
    <col min="9" max="9" width="12.7109375" customWidth="1"/>
    <col min="11" max="11" width="10.42578125" customWidth="1"/>
    <col min="12" max="12" width="9.7109375" customWidth="1"/>
    <col min="13" max="13" width="10.140625" customWidth="1"/>
    <col min="14" max="14" width="12.28515625" customWidth="1"/>
  </cols>
  <sheetData>
    <row r="1" spans="1:39" ht="15.75" customHeight="1" x14ac:dyDescent="0.25">
      <c r="A1" s="1"/>
      <c r="B1" s="1"/>
      <c r="C1" s="1"/>
      <c r="D1" s="28"/>
      <c r="E1" s="28"/>
      <c r="F1" s="28"/>
      <c r="G1" s="28"/>
      <c r="H1" s="28"/>
      <c r="I1" s="28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</row>
    <row r="2" spans="1:39" ht="15.75" customHeight="1" x14ac:dyDescent="0.25">
      <c r="A2" s="1"/>
      <c r="B2" s="1"/>
      <c r="C2" s="1"/>
      <c r="D2" s="28"/>
      <c r="E2" s="28"/>
      <c r="F2" s="28"/>
      <c r="G2" s="28"/>
      <c r="H2" s="28"/>
      <c r="I2" s="28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</row>
    <row r="3" spans="1:39" ht="15.75" customHeight="1" x14ac:dyDescent="0.25">
      <c r="A3" s="1"/>
      <c r="B3" s="1"/>
      <c r="C3" s="1"/>
      <c r="D3" s="28"/>
      <c r="E3" s="28"/>
      <c r="F3" s="28"/>
      <c r="G3" s="28"/>
      <c r="H3" s="28"/>
      <c r="I3" s="28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</row>
    <row r="4" spans="1:39" ht="15.75" customHeight="1" x14ac:dyDescent="0.25">
      <c r="A4" s="1"/>
      <c r="B4" s="1"/>
      <c r="C4" s="1"/>
      <c r="D4" s="28"/>
      <c r="E4" s="28"/>
      <c r="F4" s="28"/>
      <c r="G4" s="28"/>
      <c r="H4" s="28"/>
      <c r="I4" s="28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</row>
    <row r="5" spans="1:39" ht="15.75" customHeight="1" x14ac:dyDescent="0.25">
      <c r="A5" s="1"/>
      <c r="B5" s="1"/>
      <c r="C5" s="1"/>
      <c r="D5" s="28"/>
      <c r="E5" s="28"/>
      <c r="F5" s="28"/>
      <c r="G5" s="28"/>
      <c r="H5" s="28"/>
      <c r="I5" s="28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</row>
    <row r="6" spans="1:39" ht="15.75" customHeight="1" x14ac:dyDescent="0.25">
      <c r="A6" s="1"/>
      <c r="B6" s="1"/>
      <c r="C6" s="1"/>
      <c r="D6" s="28"/>
      <c r="E6" s="28"/>
      <c r="F6" s="28"/>
      <c r="G6" s="28"/>
      <c r="H6" s="28"/>
      <c r="I6" s="28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</row>
    <row r="7" spans="1:39" ht="21" x14ac:dyDescent="0.35">
      <c r="A7" s="8"/>
      <c r="B7" s="3" t="s">
        <v>0</v>
      </c>
      <c r="C7" s="2"/>
      <c r="D7" s="2"/>
      <c r="E7" s="2"/>
      <c r="F7" s="2"/>
      <c r="G7" s="2"/>
      <c r="H7" s="2"/>
      <c r="I7" s="8"/>
      <c r="J7" s="8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</row>
    <row r="8" spans="1:39" ht="9.75" customHeight="1" x14ac:dyDescent="0.35">
      <c r="A8" s="8"/>
      <c r="B8" s="2"/>
      <c r="C8" s="2"/>
      <c r="D8" s="2"/>
      <c r="E8" s="2"/>
      <c r="F8" s="2"/>
      <c r="G8" s="2"/>
      <c r="H8" s="2"/>
      <c r="I8" s="8"/>
      <c r="J8" s="8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</row>
    <row r="9" spans="1:39" ht="21" x14ac:dyDescent="0.35">
      <c r="A9" s="8"/>
      <c r="B9" s="3" t="s">
        <v>10</v>
      </c>
      <c r="C9" s="4" t="s">
        <v>11</v>
      </c>
      <c r="D9" s="2"/>
      <c r="E9" s="2"/>
      <c r="F9" s="2" t="s">
        <v>18</v>
      </c>
      <c r="G9" s="2"/>
      <c r="H9" s="2" t="s">
        <v>31</v>
      </c>
      <c r="I9" s="8"/>
      <c r="J9" s="8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</row>
    <row r="10" spans="1:39" ht="10.5" customHeight="1" x14ac:dyDescent="0.35">
      <c r="A10" s="8"/>
      <c r="B10" s="2"/>
      <c r="C10" s="2"/>
      <c r="D10" s="2"/>
      <c r="E10" s="2"/>
      <c r="F10" s="2"/>
      <c r="G10" s="2"/>
      <c r="H10" s="2"/>
      <c r="I10" s="8"/>
      <c r="J10" s="8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</row>
    <row r="11" spans="1:39" ht="21" x14ac:dyDescent="0.35">
      <c r="A11" s="8"/>
      <c r="B11" s="3" t="s">
        <v>12</v>
      </c>
      <c r="C11" s="5">
        <v>42887</v>
      </c>
      <c r="D11" s="2"/>
      <c r="E11" s="2"/>
      <c r="F11" s="2"/>
      <c r="G11" s="2"/>
      <c r="H11" s="2"/>
      <c r="I11" s="8"/>
      <c r="J11" s="8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</row>
    <row r="12" spans="1:39" ht="4.5" customHeight="1" x14ac:dyDescent="0.35">
      <c r="A12" s="8"/>
      <c r="B12" s="8"/>
      <c r="C12" s="8"/>
      <c r="D12" s="8"/>
      <c r="E12" s="8"/>
      <c r="F12" s="8"/>
      <c r="G12" s="8"/>
      <c r="H12" s="8"/>
      <c r="I12" s="8"/>
      <c r="J12" s="8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</row>
    <row r="13" spans="1:39" ht="21" x14ac:dyDescent="0.35">
      <c r="A13" s="8"/>
      <c r="B13" s="6" t="s">
        <v>13</v>
      </c>
      <c r="C13" s="7"/>
      <c r="D13" s="6" t="s">
        <v>3</v>
      </c>
      <c r="E13" s="6"/>
      <c r="F13" s="6" t="s">
        <v>5</v>
      </c>
      <c r="G13" s="6"/>
      <c r="H13" s="6" t="s">
        <v>6</v>
      </c>
      <c r="I13" s="8"/>
      <c r="J13" s="8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</row>
    <row r="14" spans="1:39" ht="21" x14ac:dyDescent="0.35">
      <c r="A14" s="8"/>
      <c r="B14" s="7"/>
      <c r="C14" s="7"/>
      <c r="D14" s="6" t="s">
        <v>4</v>
      </c>
      <c r="E14" s="6"/>
      <c r="F14" s="6" t="s">
        <v>8</v>
      </c>
      <c r="G14" s="6"/>
      <c r="H14" s="6" t="s">
        <v>7</v>
      </c>
      <c r="I14" s="8"/>
      <c r="J14" s="8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</row>
    <row r="15" spans="1:39" ht="21" x14ac:dyDescent="0.35">
      <c r="A15" s="8"/>
      <c r="B15" s="7"/>
      <c r="C15" s="7"/>
      <c r="D15" s="6" t="s">
        <v>22</v>
      </c>
      <c r="E15" s="6"/>
      <c r="F15" s="6" t="s">
        <v>23</v>
      </c>
      <c r="G15" s="6"/>
      <c r="H15" s="6" t="s">
        <v>8</v>
      </c>
      <c r="I15" s="8"/>
      <c r="J15" s="8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</row>
    <row r="16" spans="1:39" ht="21.75" thickBot="1" x14ac:dyDescent="0.4">
      <c r="A16" s="8"/>
      <c r="B16" s="9" t="s">
        <v>1</v>
      </c>
      <c r="C16" s="9"/>
      <c r="D16" s="22" t="str">
        <f>IF(COUNTBLANK(D17:D23)&lt;7,SUM(D17:D23),"")</f>
        <v/>
      </c>
      <c r="E16" s="9"/>
      <c r="F16" s="15" t="s">
        <v>9</v>
      </c>
      <c r="G16" s="9"/>
      <c r="H16" s="10" t="s">
        <v>9</v>
      </c>
      <c r="I16" s="8"/>
      <c r="J16" s="8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</row>
    <row r="17" spans="1:39" ht="21" x14ac:dyDescent="0.35">
      <c r="A17" s="8"/>
      <c r="B17" s="11" t="s">
        <v>2</v>
      </c>
      <c r="C17" s="11"/>
      <c r="D17" s="19"/>
      <c r="E17" s="11"/>
      <c r="F17" s="16" t="str">
        <f>IF(COUNTBLANK(D$16)=0,ROUND((D17/$D$16)*100,0),"")</f>
        <v/>
      </c>
      <c r="G17" s="11"/>
      <c r="H17" s="12">
        <f>ROUND(H48,0)</f>
        <v>8</v>
      </c>
      <c r="I17" s="20"/>
      <c r="J17" s="13" t="s">
        <v>14</v>
      </c>
      <c r="K17" s="29" t="s">
        <v>16</v>
      </c>
      <c r="L17" s="30"/>
      <c r="M17" s="30"/>
      <c r="N17" s="3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</row>
    <row r="18" spans="1:39" ht="21" x14ac:dyDescent="0.35">
      <c r="A18" s="8"/>
      <c r="B18" s="11" t="s">
        <v>24</v>
      </c>
      <c r="C18" s="11"/>
      <c r="D18" s="14"/>
      <c r="E18" s="11"/>
      <c r="F18" s="16" t="str">
        <f t="shared" ref="F18:F23" si="0">IF(COUNTBLANK(D$16)=0,ROUND((D18/$D$16)*100,0),"")</f>
        <v/>
      </c>
      <c r="G18" s="11"/>
      <c r="H18" s="12">
        <f>ROUND(H49,0)-ROUND(H48,0)</f>
        <v>22</v>
      </c>
      <c r="I18" s="20"/>
      <c r="J18" s="8"/>
      <c r="K18" s="32" t="s">
        <v>15</v>
      </c>
      <c r="L18" s="33"/>
      <c r="M18" s="33"/>
      <c r="N18" s="34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</row>
    <row r="19" spans="1:39" ht="21" x14ac:dyDescent="0.35">
      <c r="A19" s="8"/>
      <c r="B19" s="11" t="s">
        <v>25</v>
      </c>
      <c r="C19" s="11"/>
      <c r="D19" s="14"/>
      <c r="E19" s="11"/>
      <c r="F19" s="16" t="str">
        <f t="shared" si="0"/>
        <v/>
      </c>
      <c r="G19" s="11"/>
      <c r="H19" s="12">
        <f t="shared" ref="H19:H22" si="1">ROUND(H50,0)-ROUND(H49,0)</f>
        <v>22</v>
      </c>
      <c r="I19" s="20"/>
      <c r="J19" s="8"/>
      <c r="K19" s="35" t="s">
        <v>17</v>
      </c>
      <c r="L19" s="36"/>
      <c r="M19" s="36"/>
      <c r="N19" s="37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</row>
    <row r="20" spans="1:39" ht="21" x14ac:dyDescent="0.35">
      <c r="A20" s="8"/>
      <c r="B20" s="11" t="s">
        <v>26</v>
      </c>
      <c r="C20" s="11"/>
      <c r="D20" s="14"/>
      <c r="E20" s="11"/>
      <c r="F20" s="16" t="str">
        <f t="shared" si="0"/>
        <v/>
      </c>
      <c r="G20" s="11"/>
      <c r="H20" s="12">
        <f t="shared" si="1"/>
        <v>21</v>
      </c>
      <c r="I20" s="20"/>
      <c r="J20" s="8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</row>
    <row r="21" spans="1:39" ht="21" x14ac:dyDescent="0.35">
      <c r="A21" s="8"/>
      <c r="B21" s="11" t="s">
        <v>27</v>
      </c>
      <c r="C21" s="11"/>
      <c r="D21" s="14"/>
      <c r="E21" s="11"/>
      <c r="F21" s="16" t="str">
        <f t="shared" si="0"/>
        <v/>
      </c>
      <c r="G21" s="11"/>
      <c r="H21" s="12">
        <f t="shared" si="1"/>
        <v>16</v>
      </c>
      <c r="I21" s="20"/>
      <c r="J21" s="8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</row>
    <row r="22" spans="1:39" ht="21" x14ac:dyDescent="0.35">
      <c r="A22" s="8"/>
      <c r="B22" s="11" t="s">
        <v>28</v>
      </c>
      <c r="C22" s="11"/>
      <c r="D22" s="18"/>
      <c r="E22" s="11"/>
      <c r="F22" s="16" t="str">
        <f t="shared" si="0"/>
        <v/>
      </c>
      <c r="G22" s="11"/>
      <c r="H22" s="12">
        <f t="shared" si="1"/>
        <v>8</v>
      </c>
      <c r="I22" s="20"/>
      <c r="J22" s="8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</row>
    <row r="23" spans="1:39" ht="21.75" customHeight="1" thickBot="1" x14ac:dyDescent="0.3">
      <c r="A23" s="1"/>
      <c r="B23" s="11" t="s">
        <v>29</v>
      </c>
      <c r="C23" s="11"/>
      <c r="D23" s="27"/>
      <c r="E23" s="11"/>
      <c r="F23" s="16" t="str">
        <f t="shared" si="0"/>
        <v/>
      </c>
      <c r="G23" s="11"/>
      <c r="H23" s="12">
        <f>100-ROUND(H53,0)</f>
        <v>3</v>
      </c>
      <c r="I23" s="20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</row>
    <row r="24" spans="1:39" x14ac:dyDescent="0.25">
      <c r="A24" s="1"/>
      <c r="B24" s="1"/>
      <c r="C24" s="1"/>
      <c r="D24" s="1"/>
      <c r="E24" s="1"/>
      <c r="F24" s="1"/>
      <c r="G24" s="1"/>
      <c r="H24" s="1"/>
      <c r="I24" s="1"/>
      <c r="J24" s="17" t="str">
        <f>IF(AND(COUNTBLANK(D16)=0,D16&lt;SUM(D17:D22))=TRUE,"Warning: All Grades is greater than the number of A* to E grades !","")</f>
        <v/>
      </c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</row>
    <row r="25" spans="1:39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</row>
    <row r="26" spans="1:39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</row>
    <row r="27" spans="1:39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</row>
    <row r="28" spans="1:39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</row>
    <row r="29" spans="1:39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</row>
    <row r="30" spans="1:39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</row>
    <row r="31" spans="1:39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</row>
    <row r="32" spans="1:39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</row>
    <row r="33" spans="1:39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</row>
    <row r="34" spans="1:39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</row>
    <row r="35" spans="1:39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</row>
    <row r="36" spans="1:39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</row>
    <row r="37" spans="1:39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</row>
    <row r="38" spans="1:39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</row>
    <row r="39" spans="1:39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</row>
    <row r="40" spans="1:39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</row>
    <row r="41" spans="1:39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</row>
    <row r="42" spans="1:39" ht="4.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</row>
    <row r="43" spans="1:39" ht="21" customHeight="1" x14ac:dyDescent="0.3">
      <c r="A43" s="1"/>
      <c r="B43" s="6" t="s">
        <v>13</v>
      </c>
      <c r="C43" s="7"/>
      <c r="D43" s="6" t="s">
        <v>30</v>
      </c>
      <c r="E43" s="6"/>
      <c r="F43" s="6" t="s">
        <v>5</v>
      </c>
      <c r="G43" s="6"/>
      <c r="H43" s="6" t="s">
        <v>6</v>
      </c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</row>
    <row r="44" spans="1:39" ht="21" customHeight="1" x14ac:dyDescent="0.3">
      <c r="A44" s="1"/>
      <c r="B44" s="6"/>
      <c r="C44" s="7"/>
      <c r="D44" s="6" t="s">
        <v>3</v>
      </c>
      <c r="E44" s="6"/>
      <c r="F44" s="6" t="s">
        <v>30</v>
      </c>
      <c r="G44" s="6"/>
      <c r="H44" s="6" t="s">
        <v>30</v>
      </c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</row>
    <row r="45" spans="1:39" ht="21" customHeight="1" x14ac:dyDescent="0.3">
      <c r="A45" s="1"/>
      <c r="B45" s="7"/>
      <c r="C45" s="7"/>
      <c r="D45" s="6" t="s">
        <v>4</v>
      </c>
      <c r="E45" s="6"/>
      <c r="F45" s="6" t="s">
        <v>8</v>
      </c>
      <c r="G45" s="6"/>
      <c r="H45" s="6" t="s">
        <v>7</v>
      </c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</row>
    <row r="46" spans="1:39" ht="21" customHeight="1" x14ac:dyDescent="0.3">
      <c r="A46" s="1"/>
      <c r="B46" s="7"/>
      <c r="C46" s="7"/>
      <c r="D46" s="6" t="s">
        <v>22</v>
      </c>
      <c r="E46" s="6"/>
      <c r="F46" s="6" t="s">
        <v>23</v>
      </c>
      <c r="G46" s="6"/>
      <c r="H46" s="6" t="s">
        <v>8</v>
      </c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</row>
    <row r="47" spans="1:39" ht="21.75" customHeight="1" x14ac:dyDescent="0.25">
      <c r="A47" s="1"/>
      <c r="B47" s="9" t="s">
        <v>1</v>
      </c>
      <c r="C47" s="9"/>
      <c r="D47" s="23" t="str">
        <f>D16</f>
        <v/>
      </c>
      <c r="E47" s="24"/>
      <c r="F47" s="15" t="s">
        <v>9</v>
      </c>
      <c r="G47" s="24"/>
      <c r="H47" s="10" t="s">
        <v>9</v>
      </c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</row>
    <row r="48" spans="1:39" ht="21.75" customHeight="1" x14ac:dyDescent="0.25">
      <c r="A48" s="1"/>
      <c r="B48" s="11" t="s">
        <v>2</v>
      </c>
      <c r="C48" s="11"/>
      <c r="D48" s="25">
        <f>SUM(D$17:D17)</f>
        <v>0</v>
      </c>
      <c r="E48" s="26"/>
      <c r="F48" s="16">
        <f>SUM(F$17:F17)</f>
        <v>0</v>
      </c>
      <c r="G48" s="26"/>
      <c r="H48" s="12">
        <v>7.72</v>
      </c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</row>
    <row r="49" spans="1:39" ht="21.75" customHeight="1" x14ac:dyDescent="0.25">
      <c r="A49" s="1"/>
      <c r="B49" s="11" t="s">
        <v>24</v>
      </c>
      <c r="C49" s="11"/>
      <c r="D49" s="25">
        <f>SUM(D$17:D18)</f>
        <v>0</v>
      </c>
      <c r="E49" s="26"/>
      <c r="F49" s="16">
        <f>SUM(F$17:F18)</f>
        <v>0</v>
      </c>
      <c r="G49" s="26"/>
      <c r="H49" s="12">
        <v>29.98</v>
      </c>
      <c r="I49" s="2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</row>
    <row r="50" spans="1:39" ht="21.75" customHeight="1" x14ac:dyDescent="0.25">
      <c r="A50" s="1"/>
      <c r="B50" s="11" t="s">
        <v>25</v>
      </c>
      <c r="C50" s="11"/>
      <c r="D50" s="25">
        <f>SUM(D$17:D19)</f>
        <v>0</v>
      </c>
      <c r="E50" s="26"/>
      <c r="F50" s="16">
        <f>SUM(F$17:F19)</f>
        <v>0</v>
      </c>
      <c r="G50" s="26"/>
      <c r="H50" s="12">
        <v>52.04</v>
      </c>
      <c r="I50" s="2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</row>
    <row r="51" spans="1:39" ht="21.75" customHeight="1" x14ac:dyDescent="0.25">
      <c r="A51" s="1"/>
      <c r="B51" s="11" t="s">
        <v>26</v>
      </c>
      <c r="C51" s="11"/>
      <c r="D51" s="25">
        <f>SUM(D$17:D20)</f>
        <v>0</v>
      </c>
      <c r="E51" s="26"/>
      <c r="F51" s="16">
        <f>SUM(F$17:F20)</f>
        <v>0</v>
      </c>
      <c r="G51" s="26"/>
      <c r="H51" s="12">
        <v>73.45</v>
      </c>
      <c r="I51" s="2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</row>
    <row r="52" spans="1:39" ht="21.75" customHeight="1" x14ac:dyDescent="0.25">
      <c r="A52" s="1"/>
      <c r="B52" s="11" t="s">
        <v>27</v>
      </c>
      <c r="C52" s="11"/>
      <c r="D52" s="25">
        <f>SUM(D$17:D21)</f>
        <v>0</v>
      </c>
      <c r="E52" s="26"/>
      <c r="F52" s="16">
        <f>SUM(F$17:F21)</f>
        <v>0</v>
      </c>
      <c r="G52" s="26"/>
      <c r="H52" s="12">
        <v>88.74</v>
      </c>
      <c r="I52" s="2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</row>
    <row r="53" spans="1:39" ht="21.75" customHeight="1" x14ac:dyDescent="0.25">
      <c r="A53" s="1"/>
      <c r="B53" s="11" t="s">
        <v>28</v>
      </c>
      <c r="C53" s="11"/>
      <c r="D53" s="25">
        <f>SUM(D$17:D22)</f>
        <v>0</v>
      </c>
      <c r="E53" s="26"/>
      <c r="F53" s="16">
        <f>SUM(F$17:F22)</f>
        <v>0</v>
      </c>
      <c r="G53" s="26"/>
      <c r="H53" s="12">
        <v>97.1</v>
      </c>
      <c r="I53" s="2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</row>
    <row r="54" spans="1:39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</row>
    <row r="55" spans="1:39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</row>
    <row r="56" spans="1:39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</row>
    <row r="57" spans="1:39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</row>
    <row r="58" spans="1:39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</row>
    <row r="59" spans="1:39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</row>
    <row r="60" spans="1:39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</row>
    <row r="61" spans="1:39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</row>
    <row r="62" spans="1:39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</row>
    <row r="63" spans="1:39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</row>
    <row r="64" spans="1:39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</row>
    <row r="65" spans="1:39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</row>
    <row r="66" spans="1:39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</row>
    <row r="67" spans="1:39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</row>
    <row r="68" spans="1:39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</row>
    <row r="69" spans="1:39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</row>
    <row r="70" spans="1:39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</row>
    <row r="71" spans="1:39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</row>
    <row r="72" spans="1:39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</row>
    <row r="73" spans="1:39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</row>
    <row r="74" spans="1:39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</row>
    <row r="75" spans="1:39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</row>
    <row r="76" spans="1:39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</row>
    <row r="77" spans="1:39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</row>
    <row r="78" spans="1:39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</row>
    <row r="79" spans="1:39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</row>
    <row r="80" spans="1:39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</row>
    <row r="81" spans="1:39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</row>
    <row r="82" spans="1:39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</row>
    <row r="83" spans="1:39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</row>
    <row r="84" spans="1:39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</row>
    <row r="85" spans="1:39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</row>
    <row r="86" spans="1:39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</row>
    <row r="87" spans="1:39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</row>
    <row r="88" spans="1:39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</row>
    <row r="89" spans="1:39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</row>
    <row r="90" spans="1:39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</row>
    <row r="91" spans="1:39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</row>
    <row r="92" spans="1:39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</row>
    <row r="93" spans="1:39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</row>
    <row r="94" spans="1:39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</row>
    <row r="95" spans="1:39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</row>
    <row r="96" spans="1:39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</row>
    <row r="97" spans="1:39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</row>
    <row r="98" spans="1:39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</row>
    <row r="99" spans="1:39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</row>
    <row r="100" spans="1:39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</row>
    <row r="101" spans="1:39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</row>
    <row r="102" spans="1:39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</row>
    <row r="103" spans="1:39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</row>
    <row r="104" spans="1:39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</row>
    <row r="105" spans="1:39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</row>
    <row r="106" spans="1:39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</row>
    <row r="107" spans="1:39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</row>
    <row r="108" spans="1:39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</row>
    <row r="109" spans="1:39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</row>
    <row r="110" spans="1:39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</row>
    <row r="111" spans="1:39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</row>
    <row r="112" spans="1:39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</row>
    <row r="113" spans="1:39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</row>
    <row r="114" spans="1:39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</row>
    <row r="115" spans="1:39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</row>
    <row r="116" spans="1:39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</row>
    <row r="117" spans="1:39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</row>
    <row r="118" spans="1:39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</row>
    <row r="119" spans="1:39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</row>
    <row r="120" spans="1:39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</row>
    <row r="121" spans="1:39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</row>
    <row r="122" spans="1:39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</row>
    <row r="123" spans="1:39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</row>
    <row r="124" spans="1:39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</row>
    <row r="125" spans="1:39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</row>
    <row r="126" spans="1:39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</row>
    <row r="127" spans="1:39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</row>
    <row r="128" spans="1:39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</row>
    <row r="129" spans="1:39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</row>
    <row r="130" spans="1:39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</row>
    <row r="131" spans="1:39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</row>
    <row r="132" spans="1:39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</row>
    <row r="133" spans="1:39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</row>
    <row r="134" spans="1:39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</row>
    <row r="135" spans="1:39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</row>
    <row r="136" spans="1:39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</row>
    <row r="137" spans="1:39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</row>
    <row r="138" spans="1:39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</row>
    <row r="139" spans="1:39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</row>
    <row r="140" spans="1:39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</row>
    <row r="141" spans="1:39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</row>
    <row r="142" spans="1:39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</row>
    <row r="143" spans="1:39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</row>
    <row r="144" spans="1:39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</row>
    <row r="145" spans="1:39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</row>
    <row r="146" spans="1:39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</row>
    <row r="147" spans="1:39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</row>
    <row r="148" spans="1:39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</row>
    <row r="149" spans="1:39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</row>
    <row r="150" spans="1:39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</row>
    <row r="151" spans="1:39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</row>
    <row r="152" spans="1:39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</row>
    <row r="153" spans="1:39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</row>
    <row r="154" spans="1:39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</row>
    <row r="155" spans="1:39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</row>
    <row r="156" spans="1:39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</row>
    <row r="157" spans="1:39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</row>
    <row r="158" spans="1:39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</row>
    <row r="159" spans="1:39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</row>
    <row r="160" spans="1:39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</row>
    <row r="161" spans="1:39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</row>
    <row r="162" spans="1:39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</row>
    <row r="163" spans="1:39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</row>
    <row r="164" spans="1:39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</row>
    <row r="165" spans="1:39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</row>
    <row r="166" spans="1:39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</row>
    <row r="167" spans="1:39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</row>
    <row r="168" spans="1:39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</row>
    <row r="169" spans="1:39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</row>
    <row r="170" spans="1:39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</row>
    <row r="171" spans="1:39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</row>
    <row r="172" spans="1:39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</row>
    <row r="173" spans="1:39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</row>
    <row r="174" spans="1:39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</row>
    <row r="175" spans="1:39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</row>
    <row r="176" spans="1:39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</row>
    <row r="177" spans="1:39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</row>
    <row r="178" spans="1:39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</row>
    <row r="179" spans="1:39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</row>
    <row r="180" spans="1:39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</row>
    <row r="181" spans="1:39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</row>
    <row r="182" spans="1:39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</row>
    <row r="183" spans="1:39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</row>
    <row r="184" spans="1:39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</row>
    <row r="185" spans="1:39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</row>
    <row r="186" spans="1:39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</row>
    <row r="187" spans="1:39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</row>
    <row r="188" spans="1:39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</row>
    <row r="189" spans="1:39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</row>
    <row r="190" spans="1:39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</row>
    <row r="191" spans="1:39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</row>
    <row r="192" spans="1:39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</row>
    <row r="193" spans="1:39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</row>
    <row r="194" spans="1:39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</row>
    <row r="195" spans="1:39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</row>
    <row r="196" spans="1:39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</row>
    <row r="197" spans="1:39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</row>
    <row r="198" spans="1:39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</row>
    <row r="199" spans="1:39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</row>
    <row r="200" spans="1:39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</row>
    <row r="201" spans="1:39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</row>
    <row r="202" spans="1:39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</row>
    <row r="203" spans="1:39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</row>
    <row r="204" spans="1:39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</row>
    <row r="205" spans="1:39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</row>
    <row r="206" spans="1:39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</row>
    <row r="207" spans="1:39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</row>
    <row r="208" spans="1:39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</row>
    <row r="209" spans="1:39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</row>
    <row r="210" spans="1:39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</row>
    <row r="211" spans="1:39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</row>
    <row r="212" spans="1:39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</row>
    <row r="213" spans="1:39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</row>
    <row r="214" spans="1:39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</row>
    <row r="215" spans="1:39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</row>
    <row r="216" spans="1:39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</row>
    <row r="217" spans="1:39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</row>
    <row r="218" spans="1:39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</row>
    <row r="219" spans="1:39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</row>
    <row r="220" spans="1:39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</row>
    <row r="221" spans="1:39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</row>
    <row r="222" spans="1:39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</row>
    <row r="223" spans="1:39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</row>
    <row r="224" spans="1:39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</row>
    <row r="225" spans="1:39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</row>
    <row r="226" spans="1:39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</row>
    <row r="227" spans="1:39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</row>
    <row r="228" spans="1:39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</row>
    <row r="229" spans="1:39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</row>
    <row r="230" spans="1:39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</row>
    <row r="231" spans="1:39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</row>
    <row r="232" spans="1:39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</row>
    <row r="233" spans="1:39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</row>
    <row r="234" spans="1:39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</row>
    <row r="235" spans="1:39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</row>
    <row r="236" spans="1:39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</row>
    <row r="237" spans="1:39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</row>
    <row r="238" spans="1:39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</row>
    <row r="239" spans="1:39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</row>
    <row r="240" spans="1:39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</row>
    <row r="241" spans="1:39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</row>
    <row r="242" spans="1:39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</row>
    <row r="243" spans="1:39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</row>
    <row r="244" spans="1:39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</row>
    <row r="245" spans="1:39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</row>
    <row r="246" spans="1:39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</row>
    <row r="247" spans="1:39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</row>
    <row r="248" spans="1:39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</row>
    <row r="249" spans="1:39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</row>
    <row r="250" spans="1:39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</row>
    <row r="251" spans="1:39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</row>
    <row r="252" spans="1:39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</row>
    <row r="253" spans="1:39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</row>
    <row r="254" spans="1:39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</row>
    <row r="255" spans="1:39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</row>
    <row r="256" spans="1:39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</row>
    <row r="257" spans="1:39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</row>
    <row r="258" spans="1:39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</row>
    <row r="259" spans="1:39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</row>
    <row r="260" spans="1:39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</row>
    <row r="261" spans="1:39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</row>
    <row r="262" spans="1:39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</row>
    <row r="263" spans="1:39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</row>
    <row r="264" spans="1:39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</row>
    <row r="265" spans="1:39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</row>
    <row r="266" spans="1:39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</row>
    <row r="267" spans="1:39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</row>
    <row r="268" spans="1:39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</row>
    <row r="269" spans="1:39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</row>
    <row r="270" spans="1:39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</row>
    <row r="271" spans="1:39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</row>
    <row r="272" spans="1:39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</row>
    <row r="273" spans="1:39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</row>
    <row r="274" spans="1:39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</row>
    <row r="275" spans="1:39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</row>
    <row r="276" spans="1:39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</row>
    <row r="277" spans="1:39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</row>
    <row r="278" spans="1:39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</row>
    <row r="279" spans="1:39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</row>
    <row r="280" spans="1:39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</row>
    <row r="281" spans="1:39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</row>
    <row r="282" spans="1:39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</row>
    <row r="283" spans="1:39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</row>
    <row r="284" spans="1:39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</row>
    <row r="285" spans="1:39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</row>
    <row r="286" spans="1:39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</row>
    <row r="287" spans="1:39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</row>
    <row r="288" spans="1:39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</row>
    <row r="289" spans="1:39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</row>
    <row r="290" spans="1:39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</row>
    <row r="291" spans="1:39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</row>
    <row r="292" spans="1:39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</row>
    <row r="293" spans="1:39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</row>
    <row r="294" spans="1:39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</row>
    <row r="295" spans="1:39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</row>
    <row r="296" spans="1:39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</row>
    <row r="297" spans="1:39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</row>
    <row r="298" spans="1:39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</row>
    <row r="299" spans="1:39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</row>
    <row r="300" spans="1:39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</row>
    <row r="301" spans="1:39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</row>
    <row r="302" spans="1:39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</row>
    <row r="303" spans="1:39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</row>
    <row r="304" spans="1:39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</row>
    <row r="305" spans="1:39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</row>
    <row r="306" spans="1:39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</row>
    <row r="307" spans="1:39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</row>
    <row r="308" spans="1:39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</row>
    <row r="309" spans="1:39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</row>
    <row r="310" spans="1:39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</row>
    <row r="311" spans="1:39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</row>
    <row r="312" spans="1:39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</row>
  </sheetData>
  <sheetProtection password="996B" sheet="1" objects="1" scenarios="1" selectLockedCells="1"/>
  <mergeCells count="3">
    <mergeCell ref="K17:N17"/>
    <mergeCell ref="K18:N18"/>
    <mergeCell ref="K19:N19"/>
  </mergeCells>
  <conditionalFormatting sqref="D17">
    <cfRule type="expression" dxfId="35" priority="12">
      <formula>COUNTBLANK(D17:D23)=0</formula>
    </cfRule>
  </conditionalFormatting>
  <conditionalFormatting sqref="J17">
    <cfRule type="expression" dxfId="34" priority="11">
      <formula>COUNTBLANK(D17:D22)=0</formula>
    </cfRule>
  </conditionalFormatting>
  <conditionalFormatting sqref="D18">
    <cfRule type="expression" dxfId="33" priority="10">
      <formula>COUNTBLANK(D17:D23)=0</formula>
    </cfRule>
  </conditionalFormatting>
  <conditionalFormatting sqref="D19">
    <cfRule type="expression" dxfId="32" priority="9">
      <formula>COUNTBLANK(D17:D23)=0</formula>
    </cfRule>
  </conditionalFormatting>
  <conditionalFormatting sqref="D20">
    <cfRule type="expression" dxfId="31" priority="8">
      <formula>COUNTBLANK(D17:D23)=0</formula>
    </cfRule>
  </conditionalFormatting>
  <conditionalFormatting sqref="D21">
    <cfRule type="expression" dxfId="30" priority="7">
      <formula>COUNTBLANK(D17:D23)=0</formula>
    </cfRule>
  </conditionalFormatting>
  <conditionalFormatting sqref="D22">
    <cfRule type="expression" dxfId="29" priority="6">
      <formula>COUNTBLANK(D17:D23)=0</formula>
    </cfRule>
  </conditionalFormatting>
  <conditionalFormatting sqref="K17:N17">
    <cfRule type="expression" dxfId="28" priority="5">
      <formula>COUNTBLANK(D17:D23)=0</formula>
    </cfRule>
  </conditionalFormatting>
  <conditionalFormatting sqref="K18:N18">
    <cfRule type="expression" dxfId="27" priority="4">
      <formula>COUNTBLANK(D17:D23)=0</formula>
    </cfRule>
  </conditionalFormatting>
  <conditionalFormatting sqref="D16">
    <cfRule type="expression" dxfId="26" priority="3">
      <formula>COUNTBLANK(D17:D22)=0</formula>
    </cfRule>
  </conditionalFormatting>
  <conditionalFormatting sqref="K19:N19">
    <cfRule type="expression" dxfId="25" priority="2">
      <formula>COUNTBLANK(D17:D23)=0</formula>
    </cfRule>
  </conditionalFormatting>
  <conditionalFormatting sqref="D23">
    <cfRule type="expression" dxfId="24" priority="1">
      <formula>COUNTBLANK(D17:D23)=0</formula>
    </cfRule>
  </conditionalFormatting>
  <pageMargins left="0.23622047244094491" right="0.23622047244094491" top="0.74803149606299213" bottom="0.74803149606299213" header="0.31496062992125984" footer="0.31496062992125984"/>
  <pageSetup paperSize="9" fitToHeight="2" orientation="portrait" r:id="rId1"/>
  <headerFooter>
    <oddFooter>&amp;C&amp;P</oddFooter>
  </headerFooter>
  <rowBreaks count="1" manualBreakCount="1">
    <brk id="41" max="8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M312"/>
  <sheetViews>
    <sheetView showRowColHeaders="0" tabSelected="1" zoomScaleNormal="100" workbookViewId="0">
      <selection activeCell="D17" sqref="D17"/>
    </sheetView>
  </sheetViews>
  <sheetFormatPr defaultRowHeight="15" x14ac:dyDescent="0.25"/>
  <cols>
    <col min="1" max="1" width="6.28515625" customWidth="1"/>
    <col min="2" max="2" width="18.42578125" customWidth="1"/>
    <col min="3" max="3" width="9.42578125" bestFit="1" customWidth="1"/>
    <col min="4" max="4" width="9.28515625" bestFit="1" customWidth="1"/>
    <col min="6" max="6" width="9.28515625" bestFit="1" customWidth="1"/>
    <col min="8" max="8" width="14" customWidth="1"/>
    <col min="9" max="9" width="12.7109375" customWidth="1"/>
    <col min="11" max="11" width="10.42578125" customWidth="1"/>
    <col min="12" max="12" width="9.7109375" customWidth="1"/>
    <col min="13" max="13" width="10.140625" customWidth="1"/>
    <col min="14" max="14" width="12.28515625" customWidth="1"/>
  </cols>
  <sheetData>
    <row r="1" spans="1:39" ht="15.75" customHeight="1" x14ac:dyDescent="0.25">
      <c r="A1" s="1"/>
      <c r="B1" s="1"/>
      <c r="C1" s="1"/>
      <c r="D1" s="28"/>
      <c r="E1" s="28"/>
      <c r="F1" s="28"/>
      <c r="G1" s="28"/>
      <c r="H1" s="28"/>
      <c r="I1" s="28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</row>
    <row r="2" spans="1:39" ht="15.75" customHeight="1" x14ac:dyDescent="0.25">
      <c r="A2" s="1"/>
      <c r="B2" s="1"/>
      <c r="C2" s="1"/>
      <c r="D2" s="28"/>
      <c r="E2" s="28"/>
      <c r="F2" s="28"/>
      <c r="G2" s="28"/>
      <c r="H2" s="28"/>
      <c r="I2" s="28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</row>
    <row r="3" spans="1:39" ht="15.75" customHeight="1" x14ac:dyDescent="0.25">
      <c r="A3" s="1"/>
      <c r="B3" s="1"/>
      <c r="C3" s="1"/>
      <c r="D3" s="28"/>
      <c r="E3" s="28"/>
      <c r="F3" s="28"/>
      <c r="G3" s="28"/>
      <c r="H3" s="28"/>
      <c r="I3" s="28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</row>
    <row r="4" spans="1:39" ht="15.75" customHeight="1" x14ac:dyDescent="0.25">
      <c r="A4" s="1"/>
      <c r="B4" s="1"/>
      <c r="C4" s="1"/>
      <c r="D4" s="28"/>
      <c r="E4" s="28"/>
      <c r="F4" s="28"/>
      <c r="G4" s="28"/>
      <c r="H4" s="28"/>
      <c r="I4" s="28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</row>
    <row r="5" spans="1:39" ht="15.75" customHeight="1" x14ac:dyDescent="0.25">
      <c r="A5" s="1"/>
      <c r="B5" s="1"/>
      <c r="C5" s="1"/>
      <c r="D5" s="28"/>
      <c r="E5" s="28"/>
      <c r="F5" s="28"/>
      <c r="G5" s="28"/>
      <c r="H5" s="28"/>
      <c r="I5" s="28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</row>
    <row r="6" spans="1:39" ht="15.75" customHeight="1" x14ac:dyDescent="0.25">
      <c r="A6" s="1"/>
      <c r="B6" s="1"/>
      <c r="C6" s="1"/>
      <c r="D6" s="28"/>
      <c r="E6" s="28"/>
      <c r="F6" s="28"/>
      <c r="G6" s="28"/>
      <c r="H6" s="28"/>
      <c r="I6" s="28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</row>
    <row r="7" spans="1:39" ht="21" x14ac:dyDescent="0.35">
      <c r="A7" s="8"/>
      <c r="B7" s="3" t="s">
        <v>0</v>
      </c>
      <c r="C7" s="2"/>
      <c r="D7" s="2"/>
      <c r="E7" s="2"/>
      <c r="F7" s="2"/>
      <c r="G7" s="2"/>
      <c r="H7" s="2"/>
      <c r="I7" s="8"/>
      <c r="J7" s="8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</row>
    <row r="8" spans="1:39" ht="9.75" customHeight="1" x14ac:dyDescent="0.35">
      <c r="A8" s="8"/>
      <c r="B8" s="2"/>
      <c r="C8" s="2"/>
      <c r="D8" s="2"/>
      <c r="E8" s="2"/>
      <c r="F8" s="2"/>
      <c r="G8" s="2"/>
      <c r="H8" s="2"/>
      <c r="I8" s="8"/>
      <c r="J8" s="8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</row>
    <row r="9" spans="1:39" ht="21" x14ac:dyDescent="0.35">
      <c r="A9" s="8"/>
      <c r="B9" s="3" t="s">
        <v>10</v>
      </c>
      <c r="C9" s="4" t="s">
        <v>11</v>
      </c>
      <c r="D9" s="2"/>
      <c r="E9" s="2"/>
      <c r="F9" s="2" t="s">
        <v>18</v>
      </c>
      <c r="G9" s="2"/>
      <c r="H9" s="2" t="s">
        <v>21</v>
      </c>
      <c r="I9" s="8"/>
      <c r="J9" s="8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</row>
    <row r="10" spans="1:39" ht="10.5" customHeight="1" x14ac:dyDescent="0.35">
      <c r="A10" s="8"/>
      <c r="B10" s="2"/>
      <c r="C10" s="2"/>
      <c r="D10" s="2"/>
      <c r="E10" s="2"/>
      <c r="F10" s="2"/>
      <c r="G10" s="2"/>
      <c r="H10" s="2"/>
      <c r="I10" s="8"/>
      <c r="J10" s="8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</row>
    <row r="11" spans="1:39" ht="21" x14ac:dyDescent="0.35">
      <c r="A11" s="8"/>
      <c r="B11" s="3" t="s">
        <v>12</v>
      </c>
      <c r="C11" s="5">
        <v>42887</v>
      </c>
      <c r="D11" s="2"/>
      <c r="E11" s="2"/>
      <c r="F11" s="2"/>
      <c r="G11" s="2"/>
      <c r="H11" s="2"/>
      <c r="I11" s="8"/>
      <c r="J11" s="8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</row>
    <row r="12" spans="1:39" ht="4.5" customHeight="1" x14ac:dyDescent="0.35">
      <c r="A12" s="8"/>
      <c r="B12" s="8"/>
      <c r="C12" s="8"/>
      <c r="D12" s="8"/>
      <c r="E12" s="8"/>
      <c r="F12" s="8"/>
      <c r="G12" s="8"/>
      <c r="H12" s="8"/>
      <c r="I12" s="8"/>
      <c r="J12" s="8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</row>
    <row r="13" spans="1:39" ht="21" x14ac:dyDescent="0.35">
      <c r="A13" s="8"/>
      <c r="B13" s="6" t="s">
        <v>13</v>
      </c>
      <c r="C13" s="7"/>
      <c r="D13" s="6" t="s">
        <v>3</v>
      </c>
      <c r="E13" s="6"/>
      <c r="F13" s="6" t="s">
        <v>5</v>
      </c>
      <c r="G13" s="6"/>
      <c r="H13" s="6" t="s">
        <v>6</v>
      </c>
      <c r="I13" s="8"/>
      <c r="J13" s="8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</row>
    <row r="14" spans="1:39" ht="21" x14ac:dyDescent="0.35">
      <c r="A14" s="8"/>
      <c r="B14" s="7"/>
      <c r="C14" s="7"/>
      <c r="D14" s="6" t="s">
        <v>4</v>
      </c>
      <c r="E14" s="6"/>
      <c r="F14" s="6" t="s">
        <v>8</v>
      </c>
      <c r="G14" s="6"/>
      <c r="H14" s="6" t="s">
        <v>7</v>
      </c>
      <c r="I14" s="8"/>
      <c r="J14" s="8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</row>
    <row r="15" spans="1:39" ht="21" x14ac:dyDescent="0.35">
      <c r="A15" s="8"/>
      <c r="B15" s="7"/>
      <c r="C15" s="7"/>
      <c r="D15" s="6" t="s">
        <v>22</v>
      </c>
      <c r="E15" s="6"/>
      <c r="F15" s="6" t="s">
        <v>23</v>
      </c>
      <c r="G15" s="6"/>
      <c r="H15" s="6" t="s">
        <v>8</v>
      </c>
      <c r="I15" s="8"/>
      <c r="J15" s="8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</row>
    <row r="16" spans="1:39" ht="21.75" thickBot="1" x14ac:dyDescent="0.4">
      <c r="A16" s="8"/>
      <c r="B16" s="9" t="s">
        <v>1</v>
      </c>
      <c r="C16" s="9"/>
      <c r="D16" s="22" t="str">
        <f>IF(COUNTBLANK(D17:D23)&lt;7,SUM(D17:D23),"")</f>
        <v/>
      </c>
      <c r="E16" s="9"/>
      <c r="F16" s="15" t="s">
        <v>9</v>
      </c>
      <c r="G16" s="9"/>
      <c r="H16" s="10" t="s">
        <v>9</v>
      </c>
      <c r="I16" s="8"/>
      <c r="J16" s="8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</row>
    <row r="17" spans="1:39" ht="21" x14ac:dyDescent="0.35">
      <c r="A17" s="8"/>
      <c r="B17" s="11" t="s">
        <v>2</v>
      </c>
      <c r="C17" s="11"/>
      <c r="D17" s="19"/>
      <c r="E17" s="11"/>
      <c r="F17" s="16" t="str">
        <f>IF(COUNTBLANK(D$16)=0,ROUND((D17/$D$16)*100,0),"")</f>
        <v/>
      </c>
      <c r="G17" s="11"/>
      <c r="H17" s="12">
        <f>ROUND(H48,0)</f>
        <v>9</v>
      </c>
      <c r="I17" s="20"/>
      <c r="J17" s="13" t="s">
        <v>14</v>
      </c>
      <c r="K17" s="29" t="s">
        <v>16</v>
      </c>
      <c r="L17" s="30"/>
      <c r="M17" s="30"/>
      <c r="N17" s="3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</row>
    <row r="18" spans="1:39" ht="21" x14ac:dyDescent="0.35">
      <c r="A18" s="8"/>
      <c r="B18" s="11" t="s">
        <v>24</v>
      </c>
      <c r="C18" s="11"/>
      <c r="D18" s="14"/>
      <c r="E18" s="11"/>
      <c r="F18" s="16" t="str">
        <f t="shared" ref="F18:F23" si="0">IF(COUNTBLANK(D$16)=0,ROUND((D18/$D$16)*100,0),"")</f>
        <v/>
      </c>
      <c r="G18" s="11"/>
      <c r="H18" s="12">
        <f>ROUND(H49,0)-ROUND(H48,0)</f>
        <v>18</v>
      </c>
      <c r="I18" s="20"/>
      <c r="J18" s="8"/>
      <c r="K18" s="32" t="s">
        <v>15</v>
      </c>
      <c r="L18" s="33"/>
      <c r="M18" s="33"/>
      <c r="N18" s="34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</row>
    <row r="19" spans="1:39" ht="21" x14ac:dyDescent="0.35">
      <c r="A19" s="8"/>
      <c r="B19" s="11" t="s">
        <v>25</v>
      </c>
      <c r="C19" s="11"/>
      <c r="D19" s="14"/>
      <c r="E19" s="11"/>
      <c r="F19" s="16" t="str">
        <f t="shared" si="0"/>
        <v/>
      </c>
      <c r="G19" s="11"/>
      <c r="H19" s="12">
        <f t="shared" ref="H19:H22" si="1">ROUND(H50,0)-ROUND(H49,0)</f>
        <v>21</v>
      </c>
      <c r="I19" s="20"/>
      <c r="J19" s="8"/>
      <c r="K19" s="35" t="s">
        <v>17</v>
      </c>
      <c r="L19" s="36"/>
      <c r="M19" s="36"/>
      <c r="N19" s="37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</row>
    <row r="20" spans="1:39" ht="21" x14ac:dyDescent="0.35">
      <c r="A20" s="8"/>
      <c r="B20" s="11" t="s">
        <v>26</v>
      </c>
      <c r="C20" s="11"/>
      <c r="D20" s="14"/>
      <c r="E20" s="11"/>
      <c r="F20" s="16" t="str">
        <f t="shared" si="0"/>
        <v/>
      </c>
      <c r="G20" s="11"/>
      <c r="H20" s="12">
        <f t="shared" si="1"/>
        <v>20</v>
      </c>
      <c r="I20" s="20"/>
      <c r="J20" s="8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</row>
    <row r="21" spans="1:39" ht="21" x14ac:dyDescent="0.35">
      <c r="A21" s="8"/>
      <c r="B21" s="11" t="s">
        <v>27</v>
      </c>
      <c r="C21" s="11"/>
      <c r="D21" s="14"/>
      <c r="E21" s="11"/>
      <c r="F21" s="16" t="str">
        <f t="shared" si="0"/>
        <v/>
      </c>
      <c r="G21" s="11"/>
      <c r="H21" s="12">
        <f t="shared" si="1"/>
        <v>17</v>
      </c>
      <c r="I21" s="20"/>
      <c r="J21" s="8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</row>
    <row r="22" spans="1:39" ht="21" x14ac:dyDescent="0.35">
      <c r="A22" s="8"/>
      <c r="B22" s="11" t="s">
        <v>28</v>
      </c>
      <c r="C22" s="11"/>
      <c r="D22" s="18"/>
      <c r="E22" s="11"/>
      <c r="F22" s="16" t="str">
        <f t="shared" si="0"/>
        <v/>
      </c>
      <c r="G22" s="11"/>
      <c r="H22" s="12">
        <f t="shared" si="1"/>
        <v>10</v>
      </c>
      <c r="I22" s="20"/>
      <c r="J22" s="8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</row>
    <row r="23" spans="1:39" ht="21.75" customHeight="1" thickBot="1" x14ac:dyDescent="0.3">
      <c r="A23" s="1"/>
      <c r="B23" s="11" t="s">
        <v>29</v>
      </c>
      <c r="C23" s="11"/>
      <c r="D23" s="27"/>
      <c r="E23" s="11"/>
      <c r="F23" s="16" t="str">
        <f t="shared" si="0"/>
        <v/>
      </c>
      <c r="G23" s="11"/>
      <c r="H23" s="12">
        <f>100-ROUND(H53,0)</f>
        <v>5</v>
      </c>
      <c r="I23" s="20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</row>
    <row r="24" spans="1:39" x14ac:dyDescent="0.25">
      <c r="A24" s="1"/>
      <c r="B24" s="1"/>
      <c r="C24" s="1"/>
      <c r="D24" s="1"/>
      <c r="E24" s="1"/>
      <c r="F24" s="1"/>
      <c r="G24" s="1"/>
      <c r="H24" s="1"/>
      <c r="I24" s="1"/>
      <c r="J24" s="17" t="str">
        <f>IF(AND(COUNTBLANK(D16)=0,D16&lt;SUM(D17:D22))=TRUE,"Warning: All Grades is greater than the number of A* to E grades !","")</f>
        <v/>
      </c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</row>
    <row r="25" spans="1:39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</row>
    <row r="26" spans="1:39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</row>
    <row r="27" spans="1:39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</row>
    <row r="28" spans="1:39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</row>
    <row r="29" spans="1:39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</row>
    <row r="30" spans="1:39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</row>
    <row r="31" spans="1:39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</row>
    <row r="32" spans="1:39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</row>
    <row r="33" spans="1:39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</row>
    <row r="34" spans="1:39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</row>
    <row r="35" spans="1:39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</row>
    <row r="36" spans="1:39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</row>
    <row r="37" spans="1:39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</row>
    <row r="38" spans="1:39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</row>
    <row r="39" spans="1:39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</row>
    <row r="40" spans="1:39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</row>
    <row r="41" spans="1:39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</row>
    <row r="42" spans="1:39" ht="4.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</row>
    <row r="43" spans="1:39" ht="21" customHeight="1" x14ac:dyDescent="0.3">
      <c r="A43" s="1"/>
      <c r="B43" s="6" t="s">
        <v>13</v>
      </c>
      <c r="C43" s="7"/>
      <c r="D43" s="6" t="s">
        <v>30</v>
      </c>
      <c r="E43" s="6"/>
      <c r="F43" s="6" t="s">
        <v>5</v>
      </c>
      <c r="G43" s="6"/>
      <c r="H43" s="6" t="s">
        <v>6</v>
      </c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</row>
    <row r="44" spans="1:39" ht="21" customHeight="1" x14ac:dyDescent="0.3">
      <c r="A44" s="1"/>
      <c r="B44" s="6"/>
      <c r="C44" s="7"/>
      <c r="D44" s="6" t="s">
        <v>3</v>
      </c>
      <c r="E44" s="6"/>
      <c r="F44" s="6" t="s">
        <v>30</v>
      </c>
      <c r="G44" s="6"/>
      <c r="H44" s="6" t="s">
        <v>30</v>
      </c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</row>
    <row r="45" spans="1:39" ht="21" customHeight="1" x14ac:dyDescent="0.3">
      <c r="A45" s="1"/>
      <c r="B45" s="7"/>
      <c r="C45" s="7"/>
      <c r="D45" s="6" t="s">
        <v>4</v>
      </c>
      <c r="E45" s="6"/>
      <c r="F45" s="6" t="s">
        <v>8</v>
      </c>
      <c r="G45" s="6"/>
      <c r="H45" s="6" t="s">
        <v>7</v>
      </c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</row>
    <row r="46" spans="1:39" ht="21" customHeight="1" x14ac:dyDescent="0.3">
      <c r="A46" s="1"/>
      <c r="B46" s="7"/>
      <c r="C46" s="7"/>
      <c r="D46" s="6" t="s">
        <v>22</v>
      </c>
      <c r="E46" s="6"/>
      <c r="F46" s="6" t="s">
        <v>23</v>
      </c>
      <c r="G46" s="6"/>
      <c r="H46" s="6" t="s">
        <v>8</v>
      </c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</row>
    <row r="47" spans="1:39" ht="21.75" customHeight="1" x14ac:dyDescent="0.25">
      <c r="A47" s="1"/>
      <c r="B47" s="9" t="s">
        <v>1</v>
      </c>
      <c r="C47" s="9"/>
      <c r="D47" s="23" t="str">
        <f>D16</f>
        <v/>
      </c>
      <c r="E47" s="24"/>
      <c r="F47" s="15" t="s">
        <v>9</v>
      </c>
      <c r="G47" s="24"/>
      <c r="H47" s="10" t="s">
        <v>9</v>
      </c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</row>
    <row r="48" spans="1:39" ht="21.75" customHeight="1" x14ac:dyDescent="0.25">
      <c r="A48" s="1"/>
      <c r="B48" s="11" t="s">
        <v>2</v>
      </c>
      <c r="C48" s="11"/>
      <c r="D48" s="25">
        <f>SUM(D$17:D17)</f>
        <v>0</v>
      </c>
      <c r="E48" s="26"/>
      <c r="F48" s="16">
        <f>SUM(F$17:F17)</f>
        <v>0</v>
      </c>
      <c r="G48" s="26"/>
      <c r="H48" s="12">
        <v>8.51</v>
      </c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</row>
    <row r="49" spans="1:39" ht="21.75" customHeight="1" x14ac:dyDescent="0.25">
      <c r="A49" s="1"/>
      <c r="B49" s="11" t="s">
        <v>24</v>
      </c>
      <c r="C49" s="11"/>
      <c r="D49" s="25">
        <f>SUM(D$17:D18)</f>
        <v>0</v>
      </c>
      <c r="E49" s="26"/>
      <c r="F49" s="16">
        <f>SUM(F$17:F18)</f>
        <v>0</v>
      </c>
      <c r="G49" s="26"/>
      <c r="H49" s="12">
        <v>26.9</v>
      </c>
      <c r="I49" s="2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</row>
    <row r="50" spans="1:39" ht="21.75" customHeight="1" x14ac:dyDescent="0.25">
      <c r="A50" s="1"/>
      <c r="B50" s="11" t="s">
        <v>25</v>
      </c>
      <c r="C50" s="11"/>
      <c r="D50" s="25">
        <f>SUM(D$17:D19)</f>
        <v>0</v>
      </c>
      <c r="E50" s="26"/>
      <c r="F50" s="16">
        <f>SUM(F$17:F19)</f>
        <v>0</v>
      </c>
      <c r="G50" s="26"/>
      <c r="H50" s="12">
        <v>48.3</v>
      </c>
      <c r="I50" s="2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</row>
    <row r="51" spans="1:39" ht="21.75" customHeight="1" x14ac:dyDescent="0.25">
      <c r="A51" s="1"/>
      <c r="B51" s="11" t="s">
        <v>26</v>
      </c>
      <c r="C51" s="11"/>
      <c r="D51" s="25">
        <f>SUM(D$17:D20)</f>
        <v>0</v>
      </c>
      <c r="E51" s="26"/>
      <c r="F51" s="16">
        <f>SUM(F$17:F20)</f>
        <v>0</v>
      </c>
      <c r="G51" s="26"/>
      <c r="H51" s="12">
        <v>67.69</v>
      </c>
      <c r="I51" s="2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</row>
    <row r="52" spans="1:39" ht="21.75" customHeight="1" x14ac:dyDescent="0.25">
      <c r="A52" s="1"/>
      <c r="B52" s="11" t="s">
        <v>27</v>
      </c>
      <c r="C52" s="11"/>
      <c r="D52" s="25">
        <f>SUM(D$17:D21)</f>
        <v>0</v>
      </c>
      <c r="E52" s="26"/>
      <c r="F52" s="16">
        <f>SUM(F$17:F21)</f>
        <v>0</v>
      </c>
      <c r="G52" s="26"/>
      <c r="H52" s="12">
        <v>84.76</v>
      </c>
      <c r="I52" s="2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</row>
    <row r="53" spans="1:39" ht="21.75" customHeight="1" x14ac:dyDescent="0.25">
      <c r="A53" s="1"/>
      <c r="B53" s="11" t="s">
        <v>28</v>
      </c>
      <c r="C53" s="11"/>
      <c r="D53" s="25">
        <f>SUM(D$17:D22)</f>
        <v>0</v>
      </c>
      <c r="E53" s="26"/>
      <c r="F53" s="16">
        <f>SUM(F$17:F22)</f>
        <v>0</v>
      </c>
      <c r="G53" s="26"/>
      <c r="H53" s="12">
        <v>95.45</v>
      </c>
      <c r="I53" s="2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</row>
    <row r="54" spans="1:39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</row>
    <row r="55" spans="1:39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</row>
    <row r="56" spans="1:39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</row>
    <row r="57" spans="1:39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</row>
    <row r="58" spans="1:39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</row>
    <row r="59" spans="1:39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</row>
    <row r="60" spans="1:39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</row>
    <row r="61" spans="1:39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</row>
    <row r="62" spans="1:39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</row>
    <row r="63" spans="1:39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</row>
    <row r="64" spans="1:39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</row>
    <row r="65" spans="1:39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</row>
    <row r="66" spans="1:39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</row>
    <row r="67" spans="1:39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</row>
    <row r="68" spans="1:39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</row>
    <row r="69" spans="1:39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</row>
    <row r="70" spans="1:39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</row>
    <row r="71" spans="1:39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</row>
    <row r="72" spans="1:39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</row>
    <row r="73" spans="1:39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</row>
    <row r="74" spans="1:39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</row>
    <row r="75" spans="1:39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</row>
    <row r="76" spans="1:39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</row>
    <row r="77" spans="1:39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</row>
    <row r="78" spans="1:39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</row>
    <row r="79" spans="1:39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</row>
    <row r="80" spans="1:39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</row>
    <row r="81" spans="1:39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</row>
    <row r="82" spans="1:39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</row>
    <row r="83" spans="1:39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</row>
    <row r="84" spans="1:39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</row>
    <row r="85" spans="1:39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</row>
    <row r="86" spans="1:39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</row>
    <row r="87" spans="1:39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</row>
    <row r="88" spans="1:39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</row>
    <row r="89" spans="1:39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</row>
    <row r="90" spans="1:39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</row>
    <row r="91" spans="1:39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</row>
    <row r="92" spans="1:39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</row>
    <row r="93" spans="1:39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</row>
    <row r="94" spans="1:39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</row>
    <row r="95" spans="1:39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</row>
    <row r="96" spans="1:39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</row>
    <row r="97" spans="1:39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</row>
    <row r="98" spans="1:39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</row>
    <row r="99" spans="1:39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</row>
    <row r="100" spans="1:39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</row>
    <row r="101" spans="1:39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</row>
    <row r="102" spans="1:39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</row>
    <row r="103" spans="1:39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</row>
    <row r="104" spans="1:39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</row>
    <row r="105" spans="1:39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</row>
    <row r="106" spans="1:39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</row>
    <row r="107" spans="1:39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</row>
    <row r="108" spans="1:39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</row>
    <row r="109" spans="1:39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</row>
    <row r="110" spans="1:39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</row>
    <row r="111" spans="1:39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</row>
    <row r="112" spans="1:39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</row>
    <row r="113" spans="1:39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</row>
    <row r="114" spans="1:39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</row>
    <row r="115" spans="1:39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</row>
    <row r="116" spans="1:39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</row>
    <row r="117" spans="1:39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</row>
    <row r="118" spans="1:39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</row>
    <row r="119" spans="1:39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</row>
    <row r="120" spans="1:39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</row>
    <row r="121" spans="1:39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</row>
    <row r="122" spans="1:39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</row>
    <row r="123" spans="1:39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</row>
    <row r="124" spans="1:39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</row>
    <row r="125" spans="1:39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</row>
    <row r="126" spans="1:39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</row>
    <row r="127" spans="1:39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</row>
    <row r="128" spans="1:39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</row>
    <row r="129" spans="1:39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</row>
    <row r="130" spans="1:39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</row>
    <row r="131" spans="1:39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</row>
    <row r="132" spans="1:39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</row>
    <row r="133" spans="1:39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</row>
    <row r="134" spans="1:39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</row>
    <row r="135" spans="1:39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</row>
    <row r="136" spans="1:39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</row>
    <row r="137" spans="1:39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</row>
    <row r="138" spans="1:39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</row>
    <row r="139" spans="1:39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</row>
    <row r="140" spans="1:39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</row>
    <row r="141" spans="1:39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</row>
    <row r="142" spans="1:39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</row>
    <row r="143" spans="1:39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</row>
    <row r="144" spans="1:39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</row>
    <row r="145" spans="1:39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</row>
    <row r="146" spans="1:39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</row>
    <row r="147" spans="1:39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</row>
    <row r="148" spans="1:39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</row>
    <row r="149" spans="1:39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</row>
    <row r="150" spans="1:39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</row>
    <row r="151" spans="1:39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</row>
    <row r="152" spans="1:39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</row>
    <row r="153" spans="1:39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</row>
    <row r="154" spans="1:39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</row>
    <row r="155" spans="1:39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</row>
    <row r="156" spans="1:39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</row>
    <row r="157" spans="1:39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</row>
    <row r="158" spans="1:39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</row>
    <row r="159" spans="1:39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</row>
    <row r="160" spans="1:39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</row>
    <row r="161" spans="1:39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</row>
    <row r="162" spans="1:39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</row>
    <row r="163" spans="1:39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</row>
    <row r="164" spans="1:39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</row>
    <row r="165" spans="1:39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</row>
    <row r="166" spans="1:39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</row>
    <row r="167" spans="1:39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</row>
    <row r="168" spans="1:39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</row>
    <row r="169" spans="1:39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</row>
    <row r="170" spans="1:39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</row>
    <row r="171" spans="1:39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</row>
    <row r="172" spans="1:39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</row>
    <row r="173" spans="1:39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</row>
    <row r="174" spans="1:39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</row>
    <row r="175" spans="1:39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</row>
    <row r="176" spans="1:39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</row>
    <row r="177" spans="1:39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</row>
    <row r="178" spans="1:39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</row>
    <row r="179" spans="1:39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</row>
    <row r="180" spans="1:39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</row>
    <row r="181" spans="1:39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</row>
    <row r="182" spans="1:39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</row>
    <row r="183" spans="1:39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</row>
    <row r="184" spans="1:39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</row>
    <row r="185" spans="1:39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</row>
    <row r="186" spans="1:39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</row>
    <row r="187" spans="1:39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</row>
    <row r="188" spans="1:39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</row>
    <row r="189" spans="1:39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</row>
    <row r="190" spans="1:39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</row>
    <row r="191" spans="1:39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</row>
    <row r="192" spans="1:39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</row>
    <row r="193" spans="1:39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</row>
    <row r="194" spans="1:39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</row>
    <row r="195" spans="1:39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</row>
    <row r="196" spans="1:39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</row>
    <row r="197" spans="1:39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</row>
    <row r="198" spans="1:39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</row>
    <row r="199" spans="1:39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</row>
    <row r="200" spans="1:39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</row>
    <row r="201" spans="1:39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</row>
    <row r="202" spans="1:39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</row>
    <row r="203" spans="1:39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</row>
    <row r="204" spans="1:39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</row>
    <row r="205" spans="1:39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</row>
    <row r="206" spans="1:39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</row>
    <row r="207" spans="1:39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</row>
    <row r="208" spans="1:39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</row>
    <row r="209" spans="1:39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</row>
    <row r="210" spans="1:39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</row>
    <row r="211" spans="1:39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</row>
    <row r="212" spans="1:39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</row>
    <row r="213" spans="1:39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</row>
    <row r="214" spans="1:39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</row>
    <row r="215" spans="1:39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</row>
    <row r="216" spans="1:39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</row>
    <row r="217" spans="1:39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</row>
    <row r="218" spans="1:39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</row>
    <row r="219" spans="1:39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</row>
    <row r="220" spans="1:39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</row>
    <row r="221" spans="1:39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</row>
    <row r="222" spans="1:39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</row>
    <row r="223" spans="1:39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</row>
    <row r="224" spans="1:39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</row>
    <row r="225" spans="1:39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</row>
    <row r="226" spans="1:39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</row>
    <row r="227" spans="1:39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</row>
    <row r="228" spans="1:39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</row>
    <row r="229" spans="1:39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</row>
    <row r="230" spans="1:39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</row>
    <row r="231" spans="1:39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</row>
    <row r="232" spans="1:39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</row>
    <row r="233" spans="1:39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</row>
    <row r="234" spans="1:39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</row>
    <row r="235" spans="1:39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</row>
    <row r="236" spans="1:39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</row>
    <row r="237" spans="1:39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</row>
    <row r="238" spans="1:39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</row>
    <row r="239" spans="1:39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</row>
    <row r="240" spans="1:39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</row>
    <row r="241" spans="1:39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</row>
    <row r="242" spans="1:39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</row>
    <row r="243" spans="1:39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</row>
    <row r="244" spans="1:39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</row>
    <row r="245" spans="1:39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</row>
    <row r="246" spans="1:39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</row>
    <row r="247" spans="1:39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</row>
    <row r="248" spans="1:39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</row>
    <row r="249" spans="1:39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</row>
    <row r="250" spans="1:39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</row>
    <row r="251" spans="1:39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</row>
    <row r="252" spans="1:39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</row>
    <row r="253" spans="1:39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</row>
    <row r="254" spans="1:39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</row>
    <row r="255" spans="1:39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</row>
    <row r="256" spans="1:39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</row>
    <row r="257" spans="1:39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</row>
    <row r="258" spans="1:39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</row>
    <row r="259" spans="1:39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</row>
    <row r="260" spans="1:39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</row>
    <row r="261" spans="1:39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</row>
    <row r="262" spans="1:39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</row>
    <row r="263" spans="1:39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</row>
    <row r="264" spans="1:39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</row>
    <row r="265" spans="1:39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</row>
    <row r="266" spans="1:39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</row>
    <row r="267" spans="1:39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</row>
    <row r="268" spans="1:39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</row>
    <row r="269" spans="1:39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</row>
    <row r="270" spans="1:39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</row>
    <row r="271" spans="1:39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</row>
    <row r="272" spans="1:39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</row>
    <row r="273" spans="1:39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</row>
    <row r="274" spans="1:39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</row>
    <row r="275" spans="1:39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</row>
    <row r="276" spans="1:39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</row>
    <row r="277" spans="1:39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</row>
    <row r="278" spans="1:39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</row>
    <row r="279" spans="1:39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</row>
    <row r="280" spans="1:39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</row>
    <row r="281" spans="1:39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</row>
    <row r="282" spans="1:39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</row>
    <row r="283" spans="1:39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</row>
    <row r="284" spans="1:39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</row>
    <row r="285" spans="1:39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</row>
    <row r="286" spans="1:39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</row>
    <row r="287" spans="1:39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</row>
    <row r="288" spans="1:39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</row>
    <row r="289" spans="1:39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</row>
    <row r="290" spans="1:39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</row>
    <row r="291" spans="1:39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</row>
    <row r="292" spans="1:39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</row>
    <row r="293" spans="1:39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</row>
    <row r="294" spans="1:39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</row>
    <row r="295" spans="1:39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</row>
    <row r="296" spans="1:39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</row>
    <row r="297" spans="1:39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</row>
    <row r="298" spans="1:39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</row>
    <row r="299" spans="1:39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</row>
    <row r="300" spans="1:39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</row>
    <row r="301" spans="1:39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</row>
    <row r="302" spans="1:39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</row>
    <row r="303" spans="1:39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</row>
    <row r="304" spans="1:39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</row>
    <row r="305" spans="1:39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</row>
    <row r="306" spans="1:39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</row>
    <row r="307" spans="1:39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</row>
    <row r="308" spans="1:39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</row>
    <row r="309" spans="1:39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</row>
    <row r="310" spans="1:39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</row>
    <row r="311" spans="1:39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</row>
    <row r="312" spans="1:39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</row>
  </sheetData>
  <sheetProtection password="996B" sheet="1" objects="1" scenarios="1" selectLockedCells="1"/>
  <mergeCells count="3">
    <mergeCell ref="K17:N17"/>
    <mergeCell ref="K18:N18"/>
    <mergeCell ref="K19:N19"/>
  </mergeCells>
  <conditionalFormatting sqref="D17">
    <cfRule type="expression" dxfId="23" priority="12">
      <formula>COUNTBLANK(D17:D23)=0</formula>
    </cfRule>
  </conditionalFormatting>
  <conditionalFormatting sqref="J17">
    <cfRule type="expression" dxfId="22" priority="11">
      <formula>COUNTBLANK(D17:D22)=0</formula>
    </cfRule>
  </conditionalFormatting>
  <conditionalFormatting sqref="D18">
    <cfRule type="expression" dxfId="21" priority="10">
      <formula>COUNTBLANK(D17:D23)=0</formula>
    </cfRule>
  </conditionalFormatting>
  <conditionalFormatting sqref="D19">
    <cfRule type="expression" dxfId="20" priority="9">
      <formula>COUNTBLANK(D17:D23)=0</formula>
    </cfRule>
  </conditionalFormatting>
  <conditionalFormatting sqref="D20">
    <cfRule type="expression" dxfId="19" priority="8">
      <formula>COUNTBLANK(D17:D23)=0</formula>
    </cfRule>
  </conditionalFormatting>
  <conditionalFormatting sqref="D21">
    <cfRule type="expression" dxfId="18" priority="7">
      <formula>COUNTBLANK(D17:D23)=0</formula>
    </cfRule>
  </conditionalFormatting>
  <conditionalFormatting sqref="D22">
    <cfRule type="expression" dxfId="17" priority="6">
      <formula>COUNTBLANK(D17:D23)=0</formula>
    </cfRule>
  </conditionalFormatting>
  <conditionalFormatting sqref="K17:N17">
    <cfRule type="expression" dxfId="16" priority="5">
      <formula>COUNTBLANK(D17:D23)=0</formula>
    </cfRule>
  </conditionalFormatting>
  <conditionalFormatting sqref="K18:N18">
    <cfRule type="expression" dxfId="15" priority="4">
      <formula>COUNTBLANK(D17:D23)=0</formula>
    </cfRule>
  </conditionalFormatting>
  <conditionalFormatting sqref="D16">
    <cfRule type="expression" dxfId="14" priority="3">
      <formula>COUNTBLANK(D17:D22)=0</formula>
    </cfRule>
  </conditionalFormatting>
  <conditionalFormatting sqref="K19:N19">
    <cfRule type="expression" dxfId="13" priority="2">
      <formula>COUNTBLANK(D17:D23)=0</formula>
    </cfRule>
  </conditionalFormatting>
  <conditionalFormatting sqref="D23">
    <cfRule type="expression" dxfId="12" priority="1">
      <formula>COUNTBLANK(D17:D23)=0</formula>
    </cfRule>
  </conditionalFormatting>
  <pageMargins left="0.23622047244094491" right="0.23622047244094491" top="0.74803149606299213" bottom="0.74803149606299213" header="0.31496062992125984" footer="0.31496062992125984"/>
  <pageSetup paperSize="9" fitToHeight="2" orientation="portrait" r:id="rId1"/>
  <headerFooter>
    <oddFooter>&amp;C&amp;P</oddFooter>
  </headerFooter>
  <rowBreaks count="1" manualBreakCount="1">
    <brk id="41" max="8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AM312"/>
  <sheetViews>
    <sheetView showRowColHeaders="0" zoomScaleNormal="100" workbookViewId="0">
      <selection activeCell="D17" sqref="D17"/>
    </sheetView>
  </sheetViews>
  <sheetFormatPr defaultRowHeight="15" x14ac:dyDescent="0.25"/>
  <cols>
    <col min="1" max="1" width="6.28515625" customWidth="1"/>
    <col min="2" max="2" width="18.42578125" customWidth="1"/>
    <col min="3" max="3" width="9.42578125" bestFit="1" customWidth="1"/>
    <col min="4" max="4" width="9.28515625" bestFit="1" customWidth="1"/>
    <col min="6" max="6" width="9.28515625" bestFit="1" customWidth="1"/>
    <col min="8" max="8" width="14" customWidth="1"/>
    <col min="9" max="9" width="12.7109375" customWidth="1"/>
    <col min="11" max="11" width="10.42578125" customWidth="1"/>
    <col min="12" max="12" width="9.7109375" customWidth="1"/>
    <col min="13" max="13" width="10.140625" customWidth="1"/>
    <col min="14" max="14" width="12.28515625" customWidth="1"/>
  </cols>
  <sheetData>
    <row r="1" spans="1:39" ht="15.75" customHeight="1" x14ac:dyDescent="0.25">
      <c r="A1" s="1"/>
      <c r="B1" s="1"/>
      <c r="C1" s="1"/>
      <c r="D1" s="28"/>
      <c r="E1" s="28"/>
      <c r="F1" s="28"/>
      <c r="G1" s="28"/>
      <c r="H1" s="28"/>
      <c r="I1" s="28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</row>
    <row r="2" spans="1:39" ht="15.75" customHeight="1" x14ac:dyDescent="0.25">
      <c r="A2" s="1"/>
      <c r="B2" s="1"/>
      <c r="C2" s="1"/>
      <c r="D2" s="28"/>
      <c r="E2" s="28"/>
      <c r="F2" s="28"/>
      <c r="G2" s="28"/>
      <c r="H2" s="28"/>
      <c r="I2" s="28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</row>
    <row r="3" spans="1:39" ht="15.75" customHeight="1" x14ac:dyDescent="0.25">
      <c r="A3" s="1"/>
      <c r="B3" s="1"/>
      <c r="C3" s="1"/>
      <c r="D3" s="28"/>
      <c r="E3" s="28"/>
      <c r="F3" s="28"/>
      <c r="G3" s="28"/>
      <c r="H3" s="28"/>
      <c r="I3" s="28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</row>
    <row r="4" spans="1:39" ht="15.75" customHeight="1" x14ac:dyDescent="0.25">
      <c r="A4" s="1"/>
      <c r="B4" s="1"/>
      <c r="C4" s="1"/>
      <c r="D4" s="28"/>
      <c r="E4" s="28"/>
      <c r="F4" s="28"/>
      <c r="G4" s="28"/>
      <c r="H4" s="28"/>
      <c r="I4" s="28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</row>
    <row r="5" spans="1:39" ht="15.75" customHeight="1" x14ac:dyDescent="0.25">
      <c r="A5" s="1"/>
      <c r="B5" s="1"/>
      <c r="C5" s="1"/>
      <c r="D5" s="28"/>
      <c r="E5" s="28"/>
      <c r="F5" s="28"/>
      <c r="G5" s="28"/>
      <c r="H5" s="28"/>
      <c r="I5" s="28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</row>
    <row r="6" spans="1:39" ht="15.75" customHeight="1" x14ac:dyDescent="0.25">
      <c r="A6" s="1"/>
      <c r="B6" s="1"/>
      <c r="C6" s="1"/>
      <c r="D6" s="28"/>
      <c r="E6" s="28"/>
      <c r="F6" s="28"/>
      <c r="G6" s="28"/>
      <c r="H6" s="28"/>
      <c r="I6" s="28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</row>
    <row r="7" spans="1:39" ht="21" x14ac:dyDescent="0.35">
      <c r="A7" s="8"/>
      <c r="B7" s="3" t="s">
        <v>0</v>
      </c>
      <c r="C7" s="2"/>
      <c r="D7" s="2"/>
      <c r="E7" s="2"/>
      <c r="F7" s="2"/>
      <c r="G7" s="2"/>
      <c r="H7" s="2"/>
      <c r="I7" s="8"/>
      <c r="J7" s="8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</row>
    <row r="8" spans="1:39" ht="9.75" customHeight="1" x14ac:dyDescent="0.35">
      <c r="A8" s="8"/>
      <c r="B8" s="2"/>
      <c r="C8" s="2"/>
      <c r="D8" s="2"/>
      <c r="E8" s="2"/>
      <c r="F8" s="2"/>
      <c r="G8" s="2"/>
      <c r="H8" s="2"/>
      <c r="I8" s="8"/>
      <c r="J8" s="8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</row>
    <row r="9" spans="1:39" ht="21" x14ac:dyDescent="0.35">
      <c r="A9" s="8"/>
      <c r="B9" s="3" t="s">
        <v>10</v>
      </c>
      <c r="C9" s="4" t="s">
        <v>11</v>
      </c>
      <c r="D9" s="2"/>
      <c r="E9" s="2"/>
      <c r="F9" s="2" t="s">
        <v>18</v>
      </c>
      <c r="G9" s="2"/>
      <c r="H9" s="2" t="s">
        <v>32</v>
      </c>
      <c r="I9" s="8"/>
      <c r="J9" s="8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</row>
    <row r="10" spans="1:39" ht="10.5" customHeight="1" x14ac:dyDescent="0.35">
      <c r="A10" s="8"/>
      <c r="B10" s="2"/>
      <c r="C10" s="2"/>
      <c r="D10" s="2"/>
      <c r="E10" s="2"/>
      <c r="F10" s="2"/>
      <c r="G10" s="2"/>
      <c r="H10" s="2"/>
      <c r="I10" s="8"/>
      <c r="J10" s="8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</row>
    <row r="11" spans="1:39" ht="21" x14ac:dyDescent="0.35">
      <c r="A11" s="8"/>
      <c r="B11" s="3" t="s">
        <v>12</v>
      </c>
      <c r="C11" s="5">
        <v>42887</v>
      </c>
      <c r="D11" s="2"/>
      <c r="E11" s="2"/>
      <c r="F11" s="2"/>
      <c r="G11" s="2"/>
      <c r="H11" s="2"/>
      <c r="I11" s="8"/>
      <c r="J11" s="8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</row>
    <row r="12" spans="1:39" ht="4.5" customHeight="1" x14ac:dyDescent="0.35">
      <c r="A12" s="8"/>
      <c r="B12" s="8"/>
      <c r="C12" s="8"/>
      <c r="D12" s="8"/>
      <c r="E12" s="8"/>
      <c r="F12" s="8"/>
      <c r="G12" s="8"/>
      <c r="H12" s="8"/>
      <c r="I12" s="8"/>
      <c r="J12" s="8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</row>
    <row r="13" spans="1:39" ht="21" x14ac:dyDescent="0.35">
      <c r="A13" s="8"/>
      <c r="B13" s="6" t="s">
        <v>13</v>
      </c>
      <c r="C13" s="7"/>
      <c r="D13" s="6" t="s">
        <v>3</v>
      </c>
      <c r="E13" s="6"/>
      <c r="F13" s="6" t="s">
        <v>5</v>
      </c>
      <c r="G13" s="6"/>
      <c r="H13" s="6" t="s">
        <v>6</v>
      </c>
      <c r="I13" s="8"/>
      <c r="J13" s="8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</row>
    <row r="14" spans="1:39" ht="21" x14ac:dyDescent="0.35">
      <c r="A14" s="8"/>
      <c r="B14" s="7"/>
      <c r="C14" s="7"/>
      <c r="D14" s="6" t="s">
        <v>4</v>
      </c>
      <c r="E14" s="6"/>
      <c r="F14" s="6" t="s">
        <v>8</v>
      </c>
      <c r="G14" s="6"/>
      <c r="H14" s="6" t="s">
        <v>7</v>
      </c>
      <c r="I14" s="8"/>
      <c r="J14" s="8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</row>
    <row r="15" spans="1:39" ht="21" x14ac:dyDescent="0.35">
      <c r="A15" s="8"/>
      <c r="B15" s="7"/>
      <c r="C15" s="7"/>
      <c r="D15" s="6" t="s">
        <v>22</v>
      </c>
      <c r="E15" s="6"/>
      <c r="F15" s="6" t="s">
        <v>23</v>
      </c>
      <c r="G15" s="6"/>
      <c r="H15" s="6" t="s">
        <v>8</v>
      </c>
      <c r="I15" s="8"/>
      <c r="J15" s="8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</row>
    <row r="16" spans="1:39" ht="21.75" thickBot="1" x14ac:dyDescent="0.4">
      <c r="A16" s="8"/>
      <c r="B16" s="9" t="s">
        <v>1</v>
      </c>
      <c r="C16" s="9"/>
      <c r="D16" s="22" t="str">
        <f>IF(COUNTBLANK(D17:D23)&lt;7,SUM(D17:D23),"")</f>
        <v/>
      </c>
      <c r="E16" s="9"/>
      <c r="F16" s="15" t="s">
        <v>9</v>
      </c>
      <c r="G16" s="9"/>
      <c r="H16" s="10" t="s">
        <v>9</v>
      </c>
      <c r="I16" s="8"/>
      <c r="J16" s="8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</row>
    <row r="17" spans="1:39" ht="21" x14ac:dyDescent="0.35">
      <c r="A17" s="8"/>
      <c r="B17" s="11" t="s">
        <v>2</v>
      </c>
      <c r="C17" s="11"/>
      <c r="D17" s="19"/>
      <c r="E17" s="11"/>
      <c r="F17" s="16" t="str">
        <f>IF(COUNTBLANK(D$16)=0,ROUND((D17/$D$16)*100,0),"")</f>
        <v/>
      </c>
      <c r="G17" s="11"/>
      <c r="H17" s="12">
        <f>ROUND(H48,0)</f>
        <v>10</v>
      </c>
      <c r="I17" s="20"/>
      <c r="J17" s="13" t="s">
        <v>14</v>
      </c>
      <c r="K17" s="29" t="s">
        <v>16</v>
      </c>
      <c r="L17" s="30"/>
      <c r="M17" s="30"/>
      <c r="N17" s="3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</row>
    <row r="18" spans="1:39" ht="21" x14ac:dyDescent="0.35">
      <c r="A18" s="8"/>
      <c r="B18" s="11" t="s">
        <v>24</v>
      </c>
      <c r="C18" s="11"/>
      <c r="D18" s="14"/>
      <c r="E18" s="11"/>
      <c r="F18" s="16" t="str">
        <f t="shared" ref="F18:F23" si="0">IF(COUNTBLANK(D$16)=0,ROUND((D18/$D$16)*100,0),"")</f>
        <v/>
      </c>
      <c r="G18" s="11"/>
      <c r="H18" s="12">
        <f>ROUND(H49,0)-ROUND(H48,0)</f>
        <v>22</v>
      </c>
      <c r="I18" s="20"/>
      <c r="J18" s="8"/>
      <c r="K18" s="32" t="s">
        <v>15</v>
      </c>
      <c r="L18" s="33"/>
      <c r="M18" s="33"/>
      <c r="N18" s="34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</row>
    <row r="19" spans="1:39" ht="21" x14ac:dyDescent="0.35">
      <c r="A19" s="8"/>
      <c r="B19" s="11" t="s">
        <v>25</v>
      </c>
      <c r="C19" s="11"/>
      <c r="D19" s="14"/>
      <c r="E19" s="11"/>
      <c r="F19" s="16" t="str">
        <f t="shared" si="0"/>
        <v/>
      </c>
      <c r="G19" s="11"/>
      <c r="H19" s="12">
        <f t="shared" ref="H19:H22" si="1">ROUND(H50,0)-ROUND(H49,0)</f>
        <v>21</v>
      </c>
      <c r="I19" s="20"/>
      <c r="J19" s="8"/>
      <c r="K19" s="35" t="s">
        <v>17</v>
      </c>
      <c r="L19" s="36"/>
      <c r="M19" s="36"/>
      <c r="N19" s="37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</row>
    <row r="20" spans="1:39" ht="21" x14ac:dyDescent="0.35">
      <c r="A20" s="8"/>
      <c r="B20" s="11" t="s">
        <v>26</v>
      </c>
      <c r="C20" s="11"/>
      <c r="D20" s="14"/>
      <c r="E20" s="11"/>
      <c r="F20" s="16" t="str">
        <f t="shared" si="0"/>
        <v/>
      </c>
      <c r="G20" s="11"/>
      <c r="H20" s="12">
        <f t="shared" si="1"/>
        <v>18</v>
      </c>
      <c r="I20" s="20"/>
      <c r="J20" s="8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</row>
    <row r="21" spans="1:39" ht="21" x14ac:dyDescent="0.35">
      <c r="A21" s="8"/>
      <c r="B21" s="11" t="s">
        <v>27</v>
      </c>
      <c r="C21" s="11"/>
      <c r="D21" s="14"/>
      <c r="E21" s="11"/>
      <c r="F21" s="16" t="str">
        <f t="shared" si="0"/>
        <v/>
      </c>
      <c r="G21" s="11"/>
      <c r="H21" s="12">
        <f t="shared" si="1"/>
        <v>17</v>
      </c>
      <c r="I21" s="20"/>
      <c r="J21" s="8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</row>
    <row r="22" spans="1:39" ht="21" x14ac:dyDescent="0.35">
      <c r="A22" s="8"/>
      <c r="B22" s="11" t="s">
        <v>28</v>
      </c>
      <c r="C22" s="11"/>
      <c r="D22" s="18"/>
      <c r="E22" s="11"/>
      <c r="F22" s="16" t="str">
        <f t="shared" si="0"/>
        <v/>
      </c>
      <c r="G22" s="11"/>
      <c r="H22" s="12">
        <f t="shared" si="1"/>
        <v>9</v>
      </c>
      <c r="I22" s="20"/>
      <c r="J22" s="8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</row>
    <row r="23" spans="1:39" ht="21.75" customHeight="1" thickBot="1" x14ac:dyDescent="0.3">
      <c r="A23" s="1"/>
      <c r="B23" s="11" t="s">
        <v>29</v>
      </c>
      <c r="C23" s="11"/>
      <c r="D23" s="27"/>
      <c r="E23" s="11"/>
      <c r="F23" s="16" t="str">
        <f t="shared" si="0"/>
        <v/>
      </c>
      <c r="G23" s="11"/>
      <c r="H23" s="12">
        <f>100-ROUND(H53,0)</f>
        <v>3</v>
      </c>
      <c r="I23" s="20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</row>
    <row r="24" spans="1:39" x14ac:dyDescent="0.25">
      <c r="A24" s="1"/>
      <c r="B24" s="1"/>
      <c r="C24" s="1"/>
      <c r="D24" s="1"/>
      <c r="E24" s="1"/>
      <c r="F24" s="1"/>
      <c r="G24" s="1"/>
      <c r="H24" s="1"/>
      <c r="I24" s="1"/>
      <c r="J24" s="17" t="str">
        <f>IF(AND(COUNTBLANK(D16)=0,D16&lt;SUM(D17:D22))=TRUE,"Warning: All Grades is greater than the number of A* to E grades !","")</f>
        <v/>
      </c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</row>
    <row r="25" spans="1:39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</row>
    <row r="26" spans="1:39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</row>
    <row r="27" spans="1:39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</row>
    <row r="28" spans="1:39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</row>
    <row r="29" spans="1:39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</row>
    <row r="30" spans="1:39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</row>
    <row r="31" spans="1:39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</row>
    <row r="32" spans="1:39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</row>
    <row r="33" spans="1:39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</row>
    <row r="34" spans="1:39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</row>
    <row r="35" spans="1:39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</row>
    <row r="36" spans="1:39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</row>
    <row r="37" spans="1:39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</row>
    <row r="38" spans="1:39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</row>
    <row r="39" spans="1:39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</row>
    <row r="40" spans="1:39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</row>
    <row r="41" spans="1:39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</row>
    <row r="42" spans="1:39" ht="4.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</row>
    <row r="43" spans="1:39" ht="21" customHeight="1" x14ac:dyDescent="0.3">
      <c r="A43" s="1"/>
      <c r="B43" s="6" t="s">
        <v>13</v>
      </c>
      <c r="C43" s="7"/>
      <c r="D43" s="6" t="s">
        <v>30</v>
      </c>
      <c r="E43" s="6"/>
      <c r="F43" s="6" t="s">
        <v>5</v>
      </c>
      <c r="G43" s="6"/>
      <c r="H43" s="6" t="s">
        <v>6</v>
      </c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</row>
    <row r="44" spans="1:39" ht="21" customHeight="1" x14ac:dyDescent="0.3">
      <c r="A44" s="1"/>
      <c r="B44" s="6"/>
      <c r="C44" s="7"/>
      <c r="D44" s="6" t="s">
        <v>3</v>
      </c>
      <c r="E44" s="6"/>
      <c r="F44" s="6" t="s">
        <v>30</v>
      </c>
      <c r="G44" s="6"/>
      <c r="H44" s="6" t="s">
        <v>30</v>
      </c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</row>
    <row r="45" spans="1:39" ht="21" customHeight="1" x14ac:dyDescent="0.3">
      <c r="A45" s="1"/>
      <c r="B45" s="7"/>
      <c r="C45" s="7"/>
      <c r="D45" s="6" t="s">
        <v>4</v>
      </c>
      <c r="E45" s="6"/>
      <c r="F45" s="6" t="s">
        <v>8</v>
      </c>
      <c r="G45" s="6"/>
      <c r="H45" s="6" t="s">
        <v>7</v>
      </c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</row>
    <row r="46" spans="1:39" ht="21" customHeight="1" x14ac:dyDescent="0.3">
      <c r="A46" s="1"/>
      <c r="B46" s="7"/>
      <c r="C46" s="7"/>
      <c r="D46" s="6" t="s">
        <v>22</v>
      </c>
      <c r="E46" s="6"/>
      <c r="F46" s="6" t="s">
        <v>23</v>
      </c>
      <c r="G46" s="6"/>
      <c r="H46" s="6" t="s">
        <v>8</v>
      </c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</row>
    <row r="47" spans="1:39" ht="21.75" customHeight="1" x14ac:dyDescent="0.25">
      <c r="A47" s="1"/>
      <c r="B47" s="9" t="s">
        <v>1</v>
      </c>
      <c r="C47" s="9"/>
      <c r="D47" s="23" t="str">
        <f>D16</f>
        <v/>
      </c>
      <c r="E47" s="24"/>
      <c r="F47" s="15" t="s">
        <v>9</v>
      </c>
      <c r="G47" s="24"/>
      <c r="H47" s="10" t="s">
        <v>9</v>
      </c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</row>
    <row r="48" spans="1:39" ht="21.75" customHeight="1" x14ac:dyDescent="0.25">
      <c r="A48" s="1"/>
      <c r="B48" s="11" t="s">
        <v>2</v>
      </c>
      <c r="C48" s="11"/>
      <c r="D48" s="25">
        <f>SUM(D$17:D17)</f>
        <v>0</v>
      </c>
      <c r="E48" s="26"/>
      <c r="F48" s="16">
        <f>SUM(F$17:F17)</f>
        <v>0</v>
      </c>
      <c r="G48" s="26"/>
      <c r="H48" s="12">
        <v>10.29</v>
      </c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</row>
    <row r="49" spans="1:39" ht="21.75" customHeight="1" x14ac:dyDescent="0.25">
      <c r="A49" s="1"/>
      <c r="B49" s="11" t="s">
        <v>24</v>
      </c>
      <c r="C49" s="11"/>
      <c r="D49" s="25">
        <f>SUM(D$17:D18)</f>
        <v>0</v>
      </c>
      <c r="E49" s="26"/>
      <c r="F49" s="16">
        <f>SUM(F$17:F18)</f>
        <v>0</v>
      </c>
      <c r="G49" s="26"/>
      <c r="H49" s="12">
        <v>31.56</v>
      </c>
      <c r="I49" s="2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</row>
    <row r="50" spans="1:39" ht="21.75" customHeight="1" x14ac:dyDescent="0.25">
      <c r="A50" s="1"/>
      <c r="B50" s="11" t="s">
        <v>25</v>
      </c>
      <c r="C50" s="11"/>
      <c r="D50" s="25">
        <f>SUM(D$17:D19)</f>
        <v>0</v>
      </c>
      <c r="E50" s="26"/>
      <c r="F50" s="16">
        <f>SUM(F$17:F19)</f>
        <v>0</v>
      </c>
      <c r="G50" s="26"/>
      <c r="H50" s="12">
        <v>52.51</v>
      </c>
      <c r="I50" s="2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</row>
    <row r="51" spans="1:39" ht="21.75" customHeight="1" x14ac:dyDescent="0.25">
      <c r="A51" s="1"/>
      <c r="B51" s="11" t="s">
        <v>26</v>
      </c>
      <c r="C51" s="11"/>
      <c r="D51" s="25">
        <f>SUM(D$17:D20)</f>
        <v>0</v>
      </c>
      <c r="E51" s="26"/>
      <c r="F51" s="16">
        <f>SUM(F$17:F20)</f>
        <v>0</v>
      </c>
      <c r="G51" s="26"/>
      <c r="H51" s="12">
        <v>70.89</v>
      </c>
      <c r="I51" s="2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</row>
    <row r="52" spans="1:39" ht="21.75" customHeight="1" x14ac:dyDescent="0.25">
      <c r="A52" s="1"/>
      <c r="B52" s="11" t="s">
        <v>27</v>
      </c>
      <c r="C52" s="11"/>
      <c r="D52" s="25">
        <f>SUM(D$17:D21)</f>
        <v>0</v>
      </c>
      <c r="E52" s="26"/>
      <c r="F52" s="16">
        <f>SUM(F$17:F21)</f>
        <v>0</v>
      </c>
      <c r="G52" s="26"/>
      <c r="H52" s="12">
        <v>87.64</v>
      </c>
      <c r="I52" s="2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</row>
    <row r="53" spans="1:39" ht="21.75" customHeight="1" x14ac:dyDescent="0.25">
      <c r="A53" s="1"/>
      <c r="B53" s="11" t="s">
        <v>28</v>
      </c>
      <c r="C53" s="11"/>
      <c r="D53" s="25">
        <f>SUM(D$17:D22)</f>
        <v>0</v>
      </c>
      <c r="E53" s="26"/>
      <c r="F53" s="16">
        <f>SUM(F$17:F22)</f>
        <v>0</v>
      </c>
      <c r="G53" s="26"/>
      <c r="H53" s="12">
        <v>96.55</v>
      </c>
      <c r="I53" s="2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</row>
    <row r="54" spans="1:39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</row>
    <row r="55" spans="1:39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</row>
    <row r="56" spans="1:39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</row>
    <row r="57" spans="1:39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</row>
    <row r="58" spans="1:39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</row>
    <row r="59" spans="1:39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</row>
    <row r="60" spans="1:39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</row>
    <row r="61" spans="1:39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</row>
    <row r="62" spans="1:39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</row>
    <row r="63" spans="1:39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</row>
    <row r="64" spans="1:39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</row>
    <row r="65" spans="1:39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</row>
    <row r="66" spans="1:39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</row>
    <row r="67" spans="1:39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</row>
    <row r="68" spans="1:39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</row>
    <row r="69" spans="1:39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</row>
    <row r="70" spans="1:39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</row>
    <row r="71" spans="1:39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</row>
    <row r="72" spans="1:39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</row>
    <row r="73" spans="1:39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</row>
    <row r="74" spans="1:39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</row>
    <row r="75" spans="1:39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</row>
    <row r="76" spans="1:39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</row>
    <row r="77" spans="1:39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</row>
    <row r="78" spans="1:39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</row>
    <row r="79" spans="1:39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</row>
    <row r="80" spans="1:39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</row>
    <row r="81" spans="1:39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</row>
    <row r="82" spans="1:39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</row>
    <row r="83" spans="1:39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</row>
    <row r="84" spans="1:39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</row>
    <row r="85" spans="1:39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</row>
    <row r="86" spans="1:39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</row>
    <row r="87" spans="1:39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</row>
    <row r="88" spans="1:39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</row>
    <row r="89" spans="1:39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</row>
    <row r="90" spans="1:39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</row>
    <row r="91" spans="1:39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</row>
    <row r="92" spans="1:39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</row>
    <row r="93" spans="1:39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</row>
    <row r="94" spans="1:39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</row>
    <row r="95" spans="1:39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</row>
    <row r="96" spans="1:39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</row>
    <row r="97" spans="1:39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</row>
    <row r="98" spans="1:39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</row>
    <row r="99" spans="1:39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</row>
    <row r="100" spans="1:39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</row>
    <row r="101" spans="1:39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</row>
    <row r="102" spans="1:39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</row>
    <row r="103" spans="1:39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</row>
    <row r="104" spans="1:39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</row>
    <row r="105" spans="1:39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</row>
    <row r="106" spans="1:39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</row>
    <row r="107" spans="1:39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</row>
    <row r="108" spans="1:39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</row>
    <row r="109" spans="1:39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</row>
    <row r="110" spans="1:39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</row>
    <row r="111" spans="1:39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</row>
    <row r="112" spans="1:39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</row>
    <row r="113" spans="1:39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</row>
    <row r="114" spans="1:39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</row>
    <row r="115" spans="1:39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</row>
    <row r="116" spans="1:39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</row>
    <row r="117" spans="1:39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</row>
    <row r="118" spans="1:39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</row>
    <row r="119" spans="1:39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</row>
    <row r="120" spans="1:39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</row>
    <row r="121" spans="1:39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</row>
    <row r="122" spans="1:39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</row>
    <row r="123" spans="1:39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</row>
    <row r="124" spans="1:39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</row>
    <row r="125" spans="1:39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</row>
    <row r="126" spans="1:39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</row>
    <row r="127" spans="1:39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</row>
    <row r="128" spans="1:39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</row>
    <row r="129" spans="1:39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</row>
    <row r="130" spans="1:39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</row>
    <row r="131" spans="1:39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</row>
    <row r="132" spans="1:39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</row>
    <row r="133" spans="1:39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</row>
    <row r="134" spans="1:39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</row>
    <row r="135" spans="1:39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</row>
    <row r="136" spans="1:39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</row>
    <row r="137" spans="1:39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</row>
    <row r="138" spans="1:39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</row>
    <row r="139" spans="1:39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</row>
    <row r="140" spans="1:39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</row>
    <row r="141" spans="1:39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</row>
    <row r="142" spans="1:39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</row>
    <row r="143" spans="1:39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</row>
    <row r="144" spans="1:39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</row>
    <row r="145" spans="1:39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</row>
    <row r="146" spans="1:39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</row>
    <row r="147" spans="1:39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</row>
    <row r="148" spans="1:39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</row>
    <row r="149" spans="1:39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</row>
    <row r="150" spans="1:39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</row>
    <row r="151" spans="1:39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</row>
    <row r="152" spans="1:39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</row>
    <row r="153" spans="1:39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</row>
    <row r="154" spans="1:39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</row>
    <row r="155" spans="1:39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</row>
    <row r="156" spans="1:39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</row>
    <row r="157" spans="1:39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</row>
    <row r="158" spans="1:39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</row>
    <row r="159" spans="1:39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</row>
    <row r="160" spans="1:39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</row>
    <row r="161" spans="1:39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</row>
    <row r="162" spans="1:39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</row>
    <row r="163" spans="1:39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</row>
    <row r="164" spans="1:39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</row>
    <row r="165" spans="1:39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</row>
    <row r="166" spans="1:39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</row>
    <row r="167" spans="1:39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</row>
    <row r="168" spans="1:39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</row>
    <row r="169" spans="1:39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</row>
    <row r="170" spans="1:39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</row>
    <row r="171" spans="1:39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</row>
    <row r="172" spans="1:39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</row>
    <row r="173" spans="1:39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</row>
    <row r="174" spans="1:39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</row>
    <row r="175" spans="1:39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</row>
    <row r="176" spans="1:39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</row>
    <row r="177" spans="1:39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</row>
    <row r="178" spans="1:39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</row>
    <row r="179" spans="1:39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</row>
    <row r="180" spans="1:39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</row>
    <row r="181" spans="1:39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</row>
    <row r="182" spans="1:39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</row>
    <row r="183" spans="1:39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</row>
    <row r="184" spans="1:39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</row>
    <row r="185" spans="1:39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</row>
    <row r="186" spans="1:39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</row>
    <row r="187" spans="1:39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</row>
    <row r="188" spans="1:39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</row>
    <row r="189" spans="1:39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</row>
    <row r="190" spans="1:39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</row>
    <row r="191" spans="1:39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</row>
    <row r="192" spans="1:39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</row>
    <row r="193" spans="1:39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</row>
    <row r="194" spans="1:39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</row>
    <row r="195" spans="1:39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</row>
    <row r="196" spans="1:39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</row>
    <row r="197" spans="1:39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</row>
    <row r="198" spans="1:39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</row>
    <row r="199" spans="1:39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</row>
    <row r="200" spans="1:39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</row>
    <row r="201" spans="1:39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</row>
    <row r="202" spans="1:39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</row>
    <row r="203" spans="1:39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</row>
    <row r="204" spans="1:39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</row>
    <row r="205" spans="1:39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</row>
    <row r="206" spans="1:39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</row>
    <row r="207" spans="1:39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</row>
    <row r="208" spans="1:39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</row>
    <row r="209" spans="1:39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</row>
    <row r="210" spans="1:39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</row>
    <row r="211" spans="1:39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</row>
    <row r="212" spans="1:39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</row>
    <row r="213" spans="1:39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</row>
    <row r="214" spans="1:39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</row>
    <row r="215" spans="1:39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</row>
    <row r="216" spans="1:39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</row>
    <row r="217" spans="1:39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</row>
    <row r="218" spans="1:39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</row>
    <row r="219" spans="1:39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</row>
    <row r="220" spans="1:39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</row>
    <row r="221" spans="1:39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</row>
    <row r="222" spans="1:39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</row>
    <row r="223" spans="1:39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</row>
    <row r="224" spans="1:39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</row>
    <row r="225" spans="1:39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</row>
    <row r="226" spans="1:39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</row>
    <row r="227" spans="1:39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</row>
    <row r="228" spans="1:39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</row>
    <row r="229" spans="1:39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</row>
    <row r="230" spans="1:39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</row>
    <row r="231" spans="1:39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</row>
    <row r="232" spans="1:39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</row>
    <row r="233" spans="1:39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</row>
    <row r="234" spans="1:39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</row>
    <row r="235" spans="1:39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</row>
    <row r="236" spans="1:39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</row>
    <row r="237" spans="1:39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</row>
    <row r="238" spans="1:39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</row>
    <row r="239" spans="1:39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</row>
    <row r="240" spans="1:39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</row>
    <row r="241" spans="1:39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</row>
    <row r="242" spans="1:39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</row>
    <row r="243" spans="1:39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</row>
    <row r="244" spans="1:39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</row>
    <row r="245" spans="1:39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</row>
    <row r="246" spans="1:39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</row>
    <row r="247" spans="1:39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</row>
    <row r="248" spans="1:39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</row>
    <row r="249" spans="1:39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</row>
    <row r="250" spans="1:39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</row>
    <row r="251" spans="1:39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</row>
    <row r="252" spans="1:39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</row>
    <row r="253" spans="1:39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</row>
    <row r="254" spans="1:39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</row>
    <row r="255" spans="1:39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</row>
    <row r="256" spans="1:39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</row>
    <row r="257" spans="1:39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</row>
    <row r="258" spans="1:39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</row>
    <row r="259" spans="1:39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</row>
    <row r="260" spans="1:39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</row>
    <row r="261" spans="1:39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</row>
    <row r="262" spans="1:39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</row>
    <row r="263" spans="1:39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</row>
    <row r="264" spans="1:39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</row>
    <row r="265" spans="1:39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</row>
    <row r="266" spans="1:39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</row>
    <row r="267" spans="1:39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</row>
    <row r="268" spans="1:39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</row>
    <row r="269" spans="1:39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</row>
    <row r="270" spans="1:39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</row>
    <row r="271" spans="1:39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</row>
    <row r="272" spans="1:39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</row>
    <row r="273" spans="1:39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</row>
    <row r="274" spans="1:39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</row>
    <row r="275" spans="1:39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</row>
    <row r="276" spans="1:39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</row>
    <row r="277" spans="1:39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</row>
    <row r="278" spans="1:39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</row>
    <row r="279" spans="1:39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</row>
    <row r="280" spans="1:39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</row>
    <row r="281" spans="1:39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</row>
    <row r="282" spans="1:39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</row>
    <row r="283" spans="1:39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</row>
    <row r="284" spans="1:39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</row>
    <row r="285" spans="1:39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</row>
    <row r="286" spans="1:39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</row>
    <row r="287" spans="1:39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</row>
    <row r="288" spans="1:39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</row>
    <row r="289" spans="1:39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</row>
    <row r="290" spans="1:39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</row>
    <row r="291" spans="1:39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</row>
    <row r="292" spans="1:39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</row>
    <row r="293" spans="1:39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</row>
    <row r="294" spans="1:39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</row>
    <row r="295" spans="1:39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</row>
    <row r="296" spans="1:39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</row>
    <row r="297" spans="1:39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</row>
    <row r="298" spans="1:39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</row>
    <row r="299" spans="1:39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</row>
    <row r="300" spans="1:39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</row>
    <row r="301" spans="1:39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</row>
    <row r="302" spans="1:39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</row>
    <row r="303" spans="1:39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</row>
    <row r="304" spans="1:39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</row>
    <row r="305" spans="1:39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</row>
    <row r="306" spans="1:39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</row>
    <row r="307" spans="1:39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</row>
    <row r="308" spans="1:39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</row>
    <row r="309" spans="1:39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</row>
    <row r="310" spans="1:39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</row>
    <row r="311" spans="1:39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</row>
    <row r="312" spans="1:39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</row>
  </sheetData>
  <sheetProtection password="996B" sheet="1" objects="1" scenarios="1" selectLockedCells="1"/>
  <mergeCells count="3">
    <mergeCell ref="K17:N17"/>
    <mergeCell ref="K18:N18"/>
    <mergeCell ref="K19:N19"/>
  </mergeCells>
  <conditionalFormatting sqref="D17">
    <cfRule type="expression" dxfId="11" priority="12">
      <formula>COUNTBLANK(D17:D23)=0</formula>
    </cfRule>
  </conditionalFormatting>
  <conditionalFormatting sqref="J17">
    <cfRule type="expression" dxfId="10" priority="11">
      <formula>COUNTBLANK(D17:D22)=0</formula>
    </cfRule>
  </conditionalFormatting>
  <conditionalFormatting sqref="D18">
    <cfRule type="expression" dxfId="9" priority="10">
      <formula>COUNTBLANK(D17:D23)=0</formula>
    </cfRule>
  </conditionalFormatting>
  <conditionalFormatting sqref="D19">
    <cfRule type="expression" dxfId="8" priority="9">
      <formula>COUNTBLANK(D17:D23)=0</formula>
    </cfRule>
  </conditionalFormatting>
  <conditionalFormatting sqref="D20">
    <cfRule type="expression" dxfId="7" priority="8">
      <formula>COUNTBLANK(D17:D23)=0</formula>
    </cfRule>
  </conditionalFormatting>
  <conditionalFormatting sqref="D21">
    <cfRule type="expression" dxfId="6" priority="7">
      <formula>COUNTBLANK(D17:D23)=0</formula>
    </cfRule>
  </conditionalFormatting>
  <conditionalFormatting sqref="D22">
    <cfRule type="expression" dxfId="5" priority="6">
      <formula>COUNTBLANK(D17:D23)=0</formula>
    </cfRule>
  </conditionalFormatting>
  <conditionalFormatting sqref="K17:N17">
    <cfRule type="expression" dxfId="4" priority="5">
      <formula>COUNTBLANK(D17:D23)=0</formula>
    </cfRule>
  </conditionalFormatting>
  <conditionalFormatting sqref="K18:N18">
    <cfRule type="expression" dxfId="3" priority="4">
      <formula>COUNTBLANK(D17:D23)=0</formula>
    </cfRule>
  </conditionalFormatting>
  <conditionalFormatting sqref="D16">
    <cfRule type="expression" dxfId="2" priority="3">
      <formula>COUNTBLANK(D17:D22)=0</formula>
    </cfRule>
  </conditionalFormatting>
  <conditionalFormatting sqref="K19:N19">
    <cfRule type="expression" dxfId="1" priority="2">
      <formula>COUNTBLANK(D17:D23)=0</formula>
    </cfRule>
  </conditionalFormatting>
  <conditionalFormatting sqref="D23">
    <cfRule type="expression" dxfId="0" priority="1">
      <formula>COUNTBLANK(D17:D23)=0</formula>
    </cfRule>
  </conditionalFormatting>
  <pageMargins left="0.23622047244094491" right="0.23622047244094491" top="0.74803149606299213" bottom="0.74803149606299213" header="0.31496062992125984" footer="0.31496062992125984"/>
  <pageSetup paperSize="9" fitToHeight="2" orientation="portrait" r:id="rId1"/>
  <headerFooter>
    <oddFooter>&amp;C&amp;P</oddFooter>
  </headerFooter>
  <rowBreaks count="1" manualBreakCount="1">
    <brk id="41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12</vt:i4>
      </vt:variant>
    </vt:vector>
  </HeadingPairs>
  <TitlesOfParts>
    <vt:vector size="18" baseType="lpstr">
      <vt:lpstr>Biology A - H420</vt:lpstr>
      <vt:lpstr>Biology B (Adv Biology) - H422</vt:lpstr>
      <vt:lpstr>Chemistry A - H432</vt:lpstr>
      <vt:lpstr>Chemistry B (Salters) - H433</vt:lpstr>
      <vt:lpstr>Physics A - H556</vt:lpstr>
      <vt:lpstr>Physics B (Adv Physics) - H557</vt:lpstr>
      <vt:lpstr>'Biology A - H420'!Print_Area</vt:lpstr>
      <vt:lpstr>'Biology B (Adv Biology) - H422'!Print_Area</vt:lpstr>
      <vt:lpstr>'Chemistry A - H432'!Print_Area</vt:lpstr>
      <vt:lpstr>'Chemistry B (Salters) - H433'!Print_Area</vt:lpstr>
      <vt:lpstr>'Physics A - H556'!Print_Area</vt:lpstr>
      <vt:lpstr>'Physics B (Adv Physics) - H557'!Print_Area</vt:lpstr>
      <vt:lpstr>'Biology A - H420'!Print_Titles</vt:lpstr>
      <vt:lpstr>'Biology B (Adv Biology) - H422'!Print_Titles</vt:lpstr>
      <vt:lpstr>'Chemistry A - H432'!Print_Titles</vt:lpstr>
      <vt:lpstr>'Chemistry B (Salters) - H433'!Print_Titles</vt:lpstr>
      <vt:lpstr>'Physics A - H556'!Print_Titles</vt:lpstr>
      <vt:lpstr>'Physics B (Adv Physics) - H557'!Print_Titles</vt:lpstr>
    </vt:vector>
  </TitlesOfParts>
  <Company>Cambridge Assessment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 Level Science grade breakdown</dc:title>
  <dc:creator/>
  <cp:lastModifiedBy>Phoebe Davis</cp:lastModifiedBy>
  <cp:lastPrinted>2017-09-05T13:04:43Z</cp:lastPrinted>
  <dcterms:created xsi:type="dcterms:W3CDTF">2017-08-29T12:41:59Z</dcterms:created>
  <dcterms:modified xsi:type="dcterms:W3CDTF">2017-09-26T14:49:45Z</dcterms:modified>
</cp:coreProperties>
</file>